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digitaal.sharepoint.com/sites/Team-Pricing608/Jaarlijkse_tariefaanpassing/Tarief 2022/Aanleveringen/"/>
    </mc:Choice>
  </mc:AlternateContent>
  <xr:revisionPtr revIDLastSave="44" documentId="8_{08486CE1-60CC-4001-8EFF-ABF22C9F4483}" xr6:coauthVersionLast="47" xr6:coauthVersionMax="47" xr10:uidLastSave="{F4FEE191-347C-4EF0-A1DC-4EB1DC6019E0}"/>
  <bookViews>
    <workbookView xWindow="-120" yWindow="-120" windowWidth="29040" windowHeight="17640" xr2:uid="{D8C7F9F6-9F4C-42FF-9D99-3316A3B7AB63}"/>
  </bookViews>
  <sheets>
    <sheet name="Blad2" sheetId="2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2" i="2" l="1"/>
  <c r="K190" i="2"/>
  <c r="K184" i="2"/>
  <c r="K183" i="2"/>
  <c r="K182" i="2"/>
  <c r="K179" i="2"/>
  <c r="K178" i="2"/>
  <c r="K177" i="2"/>
  <c r="K173" i="2"/>
  <c r="K170" i="2"/>
  <c r="K169" i="2"/>
  <c r="K152" i="2"/>
  <c r="K151" i="2"/>
  <c r="K133" i="2"/>
  <c r="K132" i="2"/>
  <c r="K131" i="2"/>
  <c r="K130" i="2"/>
  <c r="K129" i="2"/>
  <c r="K128" i="2"/>
  <c r="K124" i="2"/>
  <c r="K191" i="2"/>
  <c r="K122" i="2"/>
  <c r="K121" i="2"/>
  <c r="K116" i="2"/>
  <c r="K115" i="2"/>
  <c r="K114" i="2"/>
  <c r="K113" i="2"/>
  <c r="K108" i="2"/>
  <c r="K107" i="2"/>
  <c r="K106" i="2"/>
  <c r="K105" i="2"/>
  <c r="K104" i="2"/>
  <c r="K103" i="2"/>
  <c r="K102" i="2"/>
  <c r="K101" i="2"/>
  <c r="K100" i="2"/>
  <c r="K99" i="2"/>
  <c r="K97" i="2"/>
  <c r="K96" i="2"/>
  <c r="K95" i="2"/>
  <c r="K94" i="2"/>
  <c r="K93" i="2"/>
  <c r="K92" i="2"/>
  <c r="K91" i="2"/>
  <c r="K90" i="2"/>
  <c r="K89" i="2"/>
  <c r="K87" i="2"/>
  <c r="K86" i="2"/>
  <c r="K85" i="2"/>
  <c r="K84" i="2"/>
  <c r="K82" i="2"/>
  <c r="K180" i="2"/>
  <c r="K73" i="2"/>
  <c r="K72" i="2"/>
  <c r="K69" i="2"/>
  <c r="K68" i="2"/>
  <c r="K67" i="2"/>
  <c r="K66" i="2"/>
  <c r="K65" i="2"/>
  <c r="K60" i="2"/>
  <c r="K59" i="2"/>
  <c r="K10" i="2"/>
  <c r="K46" i="2"/>
  <c r="K45" i="2"/>
  <c r="K38" i="2"/>
  <c r="K37" i="2"/>
  <c r="K35" i="2"/>
  <c r="K34" i="2"/>
  <c r="K30" i="2"/>
  <c r="K23" i="2"/>
  <c r="K22" i="2"/>
  <c r="K18" i="2"/>
  <c r="K12" i="2"/>
  <c r="B5" i="2"/>
  <c r="B4" i="2"/>
  <c r="B3" i="2"/>
  <c r="K53" i="2" l="1"/>
  <c r="K14" i="2"/>
  <c r="K28" i="2"/>
  <c r="K81" i="2"/>
  <c r="K88" i="2"/>
  <c r="K64" i="2"/>
  <c r="K70" i="2"/>
  <c r="K24" i="2"/>
  <c r="D205" i="2"/>
  <c r="K123" i="2"/>
  <c r="K50" i="2"/>
  <c r="K56" i="2"/>
  <c r="K80" i="2"/>
  <c r="K42" i="2" l="1"/>
  <c r="K144" i="2"/>
  <c r="K41" i="2"/>
  <c r="K127" i="2"/>
  <c r="K13" i="2"/>
  <c r="K61" i="2"/>
  <c r="K63" i="2"/>
  <c r="K126" i="2"/>
  <c r="K29" i="2"/>
  <c r="K49" i="2"/>
  <c r="K181" i="2"/>
  <c r="K62" i="2"/>
  <c r="K71" i="2"/>
  <c r="K21" i="2"/>
  <c r="K83" i="2"/>
  <c r="K193" i="2"/>
  <c r="K139" i="2"/>
  <c r="K17" i="2"/>
  <c r="K125" i="2"/>
  <c r="K58" i="2"/>
  <c r="K48" i="2"/>
  <c r="K51" i="2"/>
  <c r="K40" i="2"/>
  <c r="K33" i="2"/>
  <c r="K57" i="2"/>
  <c r="K55" i="2"/>
  <c r="K32" i="2"/>
  <c r="K16" i="2"/>
  <c r="K54" i="2"/>
  <c r="K141" i="2" l="1"/>
  <c r="K194" i="2"/>
  <c r="K52" i="2"/>
  <c r="K143" i="2"/>
  <c r="K142" i="2"/>
  <c r="K11" i="2"/>
  <c r="K47" i="2"/>
  <c r="K15" i="2"/>
  <c r="D204" i="2"/>
  <c r="K26" i="2"/>
  <c r="K20" i="2"/>
  <c r="K31" i="2" l="1"/>
  <c r="K39" i="2"/>
  <c r="K140" i="2"/>
  <c r="K168" i="2"/>
  <c r="K36" i="2"/>
  <c r="K171" i="2"/>
  <c r="K44" i="2" l="1"/>
  <c r="K172" i="2"/>
  <c r="K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Hurk, Noor van den</author>
    <author>Gorkum van, Noortje N (NSC)</author>
    <author>Haarman, Paul P (NSC)</author>
  </authors>
  <commentList>
    <comment ref="I18" authorId="0" shapeId="0" xr:uid="{68DBD510-E065-4A25-8E6B-F1C16391018A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</t>
        </r>
      </text>
    </comment>
    <comment ref="J18" authorId="0" shapeId="0" xr:uid="{7FC7B188-6D27-44A6-ACD3-7B1972F6A265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</t>
        </r>
      </text>
    </comment>
    <comment ref="I19" authorId="0" shapeId="0" xr:uid="{D8AF8A0D-34AE-4FCD-97EB-B9E3D2ED5B4E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
</t>
        </r>
      </text>
    </comment>
    <comment ref="J19" authorId="0" shapeId="0" xr:uid="{ABB0AC1E-4FDA-4506-9BE4-F435A49DFDA1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
</t>
        </r>
      </text>
    </comment>
    <comment ref="I34" authorId="0" shapeId="0" xr:uid="{1878E792-1E3C-4DB0-B186-7D5A238ADBBB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</t>
        </r>
      </text>
    </comment>
    <comment ref="J34" authorId="0" shapeId="0" xr:uid="{22DAF123-00A9-499E-9475-3A584852F991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</t>
        </r>
      </text>
    </comment>
    <comment ref="I35" authorId="0" shapeId="0" xr:uid="{0B5E998B-77FF-46D6-B0D2-E05214015C9F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
</t>
        </r>
      </text>
    </comment>
    <comment ref="J35" authorId="0" shapeId="0" xr:uid="{E1077E49-5F69-4007-94E3-0C0EA8D66673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
</t>
        </r>
      </text>
    </comment>
    <comment ref="I37" authorId="0" shapeId="0" xr:uid="{1873104E-6F2D-4786-AA70-854EB2D9E57D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</t>
        </r>
      </text>
    </comment>
    <comment ref="J37" authorId="0" shapeId="0" xr:uid="{4485AF86-1B32-4248-B935-5F59CE4E4513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</t>
        </r>
      </text>
    </comment>
    <comment ref="I38" authorId="0" shapeId="0" xr:uid="{EDF29BDF-AAC0-4B1A-9DC7-E24B98C81798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
</t>
        </r>
      </text>
    </comment>
    <comment ref="J38" authorId="0" shapeId="0" xr:uid="{109ECA6E-02C8-4208-BBD5-9022A6DDB8AB}">
      <text>
        <r>
          <rPr>
            <b/>
            <sz val="9"/>
            <color indexed="81"/>
            <rFont val="Tahoma"/>
            <family val="2"/>
          </rPr>
          <t>Hurk, Noor van den:</t>
        </r>
        <r>
          <rPr>
            <sz val="9"/>
            <color indexed="81"/>
            <rFont val="Tahoma"/>
            <family val="2"/>
          </rPr>
          <t xml:space="preserve">
Uit LTK adviesaanvraag
</t>
        </r>
      </text>
    </comment>
    <comment ref="I73" authorId="1" shapeId="0" xr:uid="{9176BAB1-6634-407E-9C45-25835F752490}">
      <text>
        <r>
          <rPr>
            <b/>
            <sz val="9"/>
            <color indexed="81"/>
            <rFont val="Tahoma"/>
            <family val="2"/>
          </rPr>
          <t>Gorkum van, Noortje N (NSC):</t>
        </r>
        <r>
          <rPr>
            <sz val="9"/>
            <color indexed="81"/>
            <rFont val="Tahoma"/>
            <family val="2"/>
          </rPr>
          <t xml:space="preserve">
Volgens adviesaanvraag LTK scenario 2
</t>
        </r>
      </text>
    </comment>
    <comment ref="J73" authorId="1" shapeId="0" xr:uid="{C802EB8D-2447-4B37-AE79-20F5E906BC8F}">
      <text>
        <r>
          <rPr>
            <b/>
            <sz val="9"/>
            <color indexed="81"/>
            <rFont val="Tahoma"/>
            <family val="2"/>
          </rPr>
          <t>Gorkum van, Noortje N (NSC):</t>
        </r>
        <r>
          <rPr>
            <sz val="9"/>
            <color indexed="81"/>
            <rFont val="Tahoma"/>
            <family val="2"/>
          </rPr>
          <t xml:space="preserve">
Volgens adviesaanvraag LTK scenario 2
</t>
        </r>
      </text>
    </comment>
    <comment ref="I173" authorId="2" shapeId="0" xr:uid="{577A5B1E-2AD2-4A7D-B908-DDA7F09D2F44}">
      <text>
        <r>
          <rPr>
            <b/>
            <sz val="9"/>
            <color rgb="FF000000"/>
            <rFont val="Tahoma"/>
            <family val="2"/>
          </rPr>
          <t>Haarman, Paul P (NSC):</t>
        </r>
        <r>
          <rPr>
            <sz val="9"/>
            <color rgb="FF000000"/>
            <rFont val="Tahoma"/>
            <family val="2"/>
          </rPr>
          <t xml:space="preserve">
Conform adviesaanvraag LTK</t>
        </r>
      </text>
    </comment>
    <comment ref="J173" authorId="2" shapeId="0" xr:uid="{504F870E-564A-409B-9256-154AB2F13CC8}">
      <text>
        <r>
          <rPr>
            <b/>
            <sz val="9"/>
            <color rgb="FF000000"/>
            <rFont val="Tahoma"/>
            <family val="2"/>
          </rPr>
          <t>Haarman, Paul P (NSC):</t>
        </r>
        <r>
          <rPr>
            <sz val="9"/>
            <color rgb="FF000000"/>
            <rFont val="Tahoma"/>
            <family val="2"/>
          </rPr>
          <t xml:space="preserve">
Conform adviesaanvraag LTK</t>
        </r>
      </text>
    </comment>
  </commentList>
</comments>
</file>

<file path=xl/sharedStrings.xml><?xml version="1.0" encoding="utf-8"?>
<sst xmlns="http://schemas.openxmlformats.org/spreadsheetml/2006/main" count="585" uniqueCount="281">
  <si>
    <t>01</t>
  </si>
  <si>
    <t>Vastrechten &amp; losse vervoersbewijzen</t>
  </si>
  <si>
    <t>Accountantscontrole 2e klas Enkele reis Vol tarief</t>
  </si>
  <si>
    <t>Check 1e klas Enkele reis Vol tarief</t>
  </si>
  <si>
    <t>Eret</t>
  </si>
  <si>
    <t>Nominaal</t>
  </si>
  <si>
    <t>CPI</t>
  </si>
  <si>
    <t>Consumenten portfolio</t>
  </si>
  <si>
    <t xml:space="preserve">Abonnementen </t>
  </si>
  <si>
    <t>Contract Tariff</t>
  </si>
  <si>
    <t xml:space="preserve"> VAR-code / kl / red</t>
  </si>
  <si>
    <t>Productnaam</t>
  </si>
  <si>
    <t>Tarief</t>
  </si>
  <si>
    <t>Klasse</t>
  </si>
  <si>
    <t>P-2021</t>
  </si>
  <si>
    <t>P-2022</t>
  </si>
  <si>
    <t>Delta</t>
  </si>
  <si>
    <t>Opmerkingen</t>
  </si>
  <si>
    <t>5066  2  0000</t>
  </si>
  <si>
    <t>Weekend Vrij</t>
  </si>
  <si>
    <t>Vol</t>
  </si>
  <si>
    <t>2e</t>
  </si>
  <si>
    <t>5066  1  0000</t>
  </si>
  <si>
    <t>1e</t>
  </si>
  <si>
    <t>5066  2  6500  &amp;  5082  2  0000</t>
  </si>
  <si>
    <r>
      <t xml:space="preserve">Weekend Vrij </t>
    </r>
    <r>
      <rPr>
        <b/>
        <i/>
        <sz val="11"/>
        <color rgb="FF000000"/>
        <rFont val="Calibri"/>
        <family val="2"/>
      </rPr>
      <t>(Bijabonnement)</t>
    </r>
  </si>
  <si>
    <t>Red</t>
  </si>
  <si>
    <t>5066  1  6500  &amp;  5082  1  0000</t>
  </si>
  <si>
    <t>5065  2  0000</t>
  </si>
  <si>
    <t>Dal Vrij</t>
  </si>
  <si>
    <t>5065  1  0000</t>
  </si>
  <si>
    <t>5065  2  6500 &amp;  5081  2  0000</t>
  </si>
  <si>
    <r>
      <t xml:space="preserve">Dal Vrij </t>
    </r>
    <r>
      <rPr>
        <b/>
        <i/>
        <sz val="11"/>
        <color rgb="FF000000"/>
        <rFont val="Calibri"/>
        <family val="2"/>
      </rPr>
      <t>(Bijabonnement)</t>
    </r>
  </si>
  <si>
    <t>5065 1  6500 &amp;  5081  1  0000</t>
  </si>
  <si>
    <r>
      <t xml:space="preserve">BTM vrij particulier </t>
    </r>
    <r>
      <rPr>
        <b/>
        <sz val="11"/>
        <color rgb="FFFF0000"/>
        <rFont val="Calibri"/>
        <family val="2"/>
      </rPr>
      <t xml:space="preserve">(OV-deel bij Dal Vrij) </t>
    </r>
  </si>
  <si>
    <t xml:space="preserve">Vol </t>
  </si>
  <si>
    <t xml:space="preserve">nvt </t>
  </si>
  <si>
    <r>
      <t xml:space="preserve">BTM vrij particulier </t>
    </r>
    <r>
      <rPr>
        <b/>
        <sz val="11"/>
        <color rgb="FFFF0000"/>
        <rFont val="Calibri"/>
        <family val="2"/>
      </rPr>
      <t xml:space="preserve">(OV-deel bij Dal Vrij bijabonnement) </t>
    </r>
  </si>
  <si>
    <t>215 &amp; 216   1 / 2</t>
  </si>
  <si>
    <t>5067  1 / 2</t>
  </si>
  <si>
    <t>Altijd Voordeel</t>
  </si>
  <si>
    <t>nvt</t>
  </si>
  <si>
    <t xml:space="preserve">51    &amp;   52 </t>
  </si>
  <si>
    <t>5077  1  &amp; 5095  2</t>
  </si>
  <si>
    <t>Altijd Voordeel MAAND</t>
  </si>
  <si>
    <t>5078  0  0000</t>
  </si>
  <si>
    <t>Kids Vrij</t>
  </si>
  <si>
    <t>5079  0  0000</t>
  </si>
  <si>
    <r>
      <t xml:space="preserve">Kids Vrij </t>
    </r>
    <r>
      <rPr>
        <b/>
        <i/>
        <sz val="11"/>
        <color rgb="FF000000"/>
        <rFont val="Calibri"/>
        <family val="2"/>
      </rPr>
      <t>(Bijabonnement)</t>
    </r>
  </si>
  <si>
    <t>5069  2  0000</t>
  </si>
  <si>
    <t>Altijd Vrij</t>
  </si>
  <si>
    <t>5076  2  0000</t>
  </si>
  <si>
    <t>Altijd Vrij MAAND</t>
  </si>
  <si>
    <t>Product wordt sinds december 2020 niet meer verkocht</t>
  </si>
  <si>
    <t>5069  1  0000</t>
  </si>
  <si>
    <t>5076  1  0000</t>
  </si>
  <si>
    <t xml:space="preserve">Product wordt sinds december 2020 niet meer verkocht </t>
  </si>
  <si>
    <t>5329  2  0000</t>
  </si>
  <si>
    <t xml:space="preserve">Maandkaart Altijd Vrij 1 maand </t>
  </si>
  <si>
    <t xml:space="preserve">2e </t>
  </si>
  <si>
    <t xml:space="preserve">Prepaid kaart, geen abonnement. Te koop sinds april 2021 </t>
  </si>
  <si>
    <t xml:space="preserve">5330  2  0000 </t>
  </si>
  <si>
    <t xml:space="preserve">Maandkaart Altijd Vrij 3 maanden </t>
  </si>
  <si>
    <t>5329  1  0000</t>
  </si>
  <si>
    <t xml:space="preserve">1e </t>
  </si>
  <si>
    <t>5330  1  0000</t>
  </si>
  <si>
    <t>5069  2 ZK 16 (= kortingscode in ECC) *)</t>
  </si>
  <si>
    <r>
      <t xml:space="preserve">Altijd Vrij </t>
    </r>
    <r>
      <rPr>
        <b/>
        <i/>
        <sz val="11"/>
        <color rgb="FF000000"/>
        <rFont val="Calibri"/>
        <family val="2"/>
      </rPr>
      <t>(Bijabonnement)</t>
    </r>
  </si>
  <si>
    <t>5069  1 ZK 16 (= kortingscode in ECC) *)</t>
  </si>
  <si>
    <r>
      <t xml:space="preserve">BTM Vrij </t>
    </r>
    <r>
      <rPr>
        <b/>
        <i/>
        <sz val="11"/>
        <color rgb="FFFF0000"/>
        <rFont val="Calibri"/>
        <family val="2"/>
      </rPr>
      <t>(OV-deel bij Altijd Vrij)</t>
    </r>
  </si>
  <si>
    <t>5176 (met kortingscode in ECC)</t>
  </si>
  <si>
    <r>
      <t xml:space="preserve">BTM Vrij </t>
    </r>
    <r>
      <rPr>
        <b/>
        <i/>
        <sz val="11"/>
        <color rgb="FFFF0000"/>
        <rFont val="Calibri"/>
        <family val="2"/>
      </rPr>
      <t>(OV-deel bij Altijd Vrij)</t>
    </r>
    <r>
      <rPr>
        <b/>
        <sz val="11"/>
        <color rgb="FFFF0000"/>
        <rFont val="Calibri"/>
        <family val="2"/>
      </rPr>
      <t xml:space="preserve"> </t>
    </r>
    <r>
      <rPr>
        <b/>
        <i/>
        <sz val="11"/>
        <rFont val="Calibri"/>
        <family val="2"/>
      </rPr>
      <t>(Bijabonnement)</t>
    </r>
  </si>
  <si>
    <t>209 &amp; 210  1 / 2</t>
  </si>
  <si>
    <t>5064  1 / 2</t>
  </si>
  <si>
    <t>Dal Voordeel</t>
  </si>
  <si>
    <t>5125  0  0000</t>
  </si>
  <si>
    <r>
      <rPr>
        <b/>
        <sz val="11"/>
        <color rgb="FF000000"/>
        <rFont val="Calibri"/>
        <family val="2"/>
      </rPr>
      <t xml:space="preserve">OV Voordeel MAAND </t>
    </r>
    <r>
      <rPr>
        <b/>
        <sz val="11"/>
        <color rgb="FFFF0000"/>
        <rFont val="Calibri"/>
        <family val="2"/>
      </rPr>
      <t>(</t>
    </r>
    <r>
      <rPr>
        <b/>
        <i/>
        <sz val="11"/>
        <color rgb="FFFF0000"/>
        <rFont val="Calibri"/>
        <family val="2"/>
      </rPr>
      <t>OV-deel i.c.m. Altijd Voordeel)</t>
    </r>
  </si>
  <si>
    <t>5126  0  0000</t>
  </si>
  <si>
    <r>
      <t xml:space="preserve">OV Voordeel JAAR </t>
    </r>
    <r>
      <rPr>
        <b/>
        <i/>
        <sz val="11"/>
        <color rgb="FFFF0000"/>
        <rFont val="Calibri"/>
        <family val="2"/>
      </rPr>
      <t>(OV-deel i.c.m.  Altijd Voordeel)</t>
    </r>
  </si>
  <si>
    <t>VDU</t>
  </si>
  <si>
    <t>91   /   90</t>
  </si>
  <si>
    <t>5134  2   /   5083  2</t>
  </si>
  <si>
    <t>Keuzedagen</t>
  </si>
  <si>
    <t>5134  1   /   5083  1</t>
  </si>
  <si>
    <t>Toeslag Keuzedagen op Papier</t>
  </si>
  <si>
    <t>Totaalprijs VDU +Keuzedagen op CT</t>
  </si>
  <si>
    <t>NS Flex administratie kosten</t>
  </si>
  <si>
    <t xml:space="preserve">NS Flex basis </t>
  </si>
  <si>
    <t>NS Flex Weekend Voordeel</t>
  </si>
  <si>
    <t>NS Flex Weekend Vrij zonder dalkorting</t>
  </si>
  <si>
    <t>NS Flex Weekend Vrij met dalkorting</t>
  </si>
  <si>
    <t xml:space="preserve">NS Flex Dal Voordeel </t>
  </si>
  <si>
    <t xml:space="preserve">NS Flex Dal Vrij </t>
  </si>
  <si>
    <t>Korting 65+ is 61,10 euro</t>
  </si>
  <si>
    <t>Korting 65+ is 63,10 euro</t>
  </si>
  <si>
    <t>NS Flex Altijd Voordeel</t>
  </si>
  <si>
    <t xml:space="preserve">NS Flex Altijd Vrij </t>
  </si>
  <si>
    <t xml:space="preserve">NS Flex 1e klas factor </t>
  </si>
  <si>
    <t>NS Flex 1e klas factor weekend</t>
  </si>
  <si>
    <t>Check @MRP: communiceren jullie dit ook aan TLS?</t>
  </si>
  <si>
    <t>NS Flex Vol tarief in het weekend</t>
  </si>
  <si>
    <t>NS Flex Vol tarief reizen buiten de spits</t>
  </si>
  <si>
    <t>NS Flex Vol tarief reizen tijdens de spits</t>
  </si>
  <si>
    <t>NS Flex 40% korting in het weekend</t>
  </si>
  <si>
    <t>NS Flex 40% korting buiten de spits</t>
  </si>
  <si>
    <t>NS Flex 20% korting tijdens de spits</t>
  </si>
  <si>
    <t>NS Flex Vrij reizen in het weekend</t>
  </si>
  <si>
    <t>NS Flex Vrij reizen buiten de spits</t>
  </si>
  <si>
    <t>NS Flex Vrij reizen tijdens de spits</t>
  </si>
  <si>
    <t>NS Flex Vrij reizen in het weekend - toeslag 1e klas</t>
  </si>
  <si>
    <t>toeslag boven op 2e klas</t>
  </si>
  <si>
    <t>NS Flex Vrij reizen buiten de spits - toeslag 1e klas</t>
  </si>
  <si>
    <t>NS Flex Vrij reizen tijdens de spits - toeslag 1e klas</t>
  </si>
  <si>
    <t>Landelijk Opstaptarief</t>
  </si>
  <si>
    <t>1e en 2e</t>
  </si>
  <si>
    <t xml:space="preserve">*) In systeem SAP ECC: Prijs is basisprijs - kortingbedrag = nettobedrag </t>
  </si>
  <si>
    <t>Losse vervoersbewijzen</t>
  </si>
  <si>
    <t>ET-product</t>
  </si>
  <si>
    <t>CT-product</t>
  </si>
  <si>
    <t>5052  2  0000</t>
  </si>
  <si>
    <t>5150  0  0000</t>
  </si>
  <si>
    <t xml:space="preserve">Dagkaart </t>
  </si>
  <si>
    <t>5052  1  0000</t>
  </si>
  <si>
    <t>Dagkaart</t>
  </si>
  <si>
    <t>Niet als ET-product</t>
  </si>
  <si>
    <t>Euregioticket</t>
  </si>
  <si>
    <t>5132  2</t>
  </si>
  <si>
    <t>Railrunner</t>
  </si>
  <si>
    <t>Klasseloos</t>
  </si>
  <si>
    <t>Toevoegen van CT Toeslag (1 euro)</t>
  </si>
  <si>
    <t>5146  2</t>
  </si>
  <si>
    <t xml:space="preserve">Easy ticket to Amsterdam </t>
  </si>
  <si>
    <t>5146  1</t>
  </si>
  <si>
    <t>5151  2</t>
  </si>
  <si>
    <t>Easy ticket to Schiphol Airport</t>
  </si>
  <si>
    <t>5151  1</t>
  </si>
  <si>
    <t>NS Groepsticket Daluren 4 pers. Enkele reis (= e-ticket)</t>
  </si>
  <si>
    <t>NS Groepsticket Daluren extra persoon (5e t/m 7e)</t>
  </si>
  <si>
    <t>5191 / 2 / 0000 &amp; 0001</t>
  </si>
  <si>
    <t>1-day Amsterdam Travel Ticket</t>
  </si>
  <si>
    <t>Geen verhoging</t>
  </si>
  <si>
    <t>5192 / 2 / 0000 &amp; 0001</t>
  </si>
  <si>
    <t>2-day Amsterdam Travel Ticket</t>
  </si>
  <si>
    <t>5193 / 2 / 0000 &amp; 0001</t>
  </si>
  <si>
    <t>3-day Amsterdam Travel Ticket</t>
  </si>
  <si>
    <t xml:space="preserve">5195 /2 </t>
  </si>
  <si>
    <t>1-Dag Amsterdam &amp; Region Travel Ticket</t>
  </si>
  <si>
    <t xml:space="preserve">5196 /2 </t>
  </si>
  <si>
    <t>2-Dag Amsterdam &amp; Region Travel Ticket</t>
  </si>
  <si>
    <t xml:space="preserve">5197 /2 </t>
  </si>
  <si>
    <t>3-Dag Amsterdam &amp; Region Travel Ticket</t>
  </si>
  <si>
    <t xml:space="preserve">5198 /2 </t>
  </si>
  <si>
    <t>4-Dag Amsterdam &amp; Region Travel Ticket</t>
  </si>
  <si>
    <t xml:space="preserve">5199 /2 </t>
  </si>
  <si>
    <t>5-Dag Amsterdam &amp; Region Travel Ticket</t>
  </si>
  <si>
    <t>-</t>
  </si>
  <si>
    <t>5254 / 2</t>
  </si>
  <si>
    <t>Holland Travel Ticket</t>
  </si>
  <si>
    <t>5255 / 2</t>
  </si>
  <si>
    <t>Holland Travel Ticket off-peak</t>
  </si>
  <si>
    <t xml:space="preserve">Almere Ticket 10 ritten dal </t>
  </si>
  <si>
    <t>Nog niet bekend</t>
  </si>
  <si>
    <t xml:space="preserve">Almere Ticket 10 ritten dag </t>
  </si>
  <si>
    <t>1 dag GouweDal  (Dag Daluren)</t>
  </si>
  <si>
    <t>geen verhoging, in overleg met Derk Querido en Bart van Zaalen</t>
  </si>
  <si>
    <t xml:space="preserve">1 dag Gouwe Kind </t>
  </si>
  <si>
    <t>5 GouweDal  (Dag Daluren)</t>
  </si>
  <si>
    <t xml:space="preserve">Gouwe fietskaart </t>
  </si>
  <si>
    <t>Bouwblokken Resell</t>
  </si>
  <si>
    <t>Kind 4 t/m 11 jaar dag</t>
  </si>
  <si>
    <t>Jongere 12 t/m 18 jaar dal</t>
  </si>
  <si>
    <t>Toeslagen</t>
  </si>
  <si>
    <t>CT-product en e-ticket</t>
  </si>
  <si>
    <t xml:space="preserve"> VAR-code / kl</t>
  </si>
  <si>
    <t>Naam</t>
  </si>
  <si>
    <t>ICE toeslag enkele reis</t>
  </si>
  <si>
    <t>klasseloos</t>
  </si>
  <si>
    <t>IC direct enkele reis</t>
  </si>
  <si>
    <t>IC direct retour</t>
  </si>
  <si>
    <t xml:space="preserve">IC direct daltoeslag </t>
  </si>
  <si>
    <t>Niet op CT</t>
  </si>
  <si>
    <t>IC direct maandtoeslag</t>
  </si>
  <si>
    <t>Add-on</t>
  </si>
  <si>
    <t>IC direct / Altijd Toeslag Vrij JAAR (maandprijs)</t>
  </si>
  <si>
    <t>IC direct / Altijd Toeslag Vrij MAAND</t>
  </si>
  <si>
    <t>Toeslag 2-1 Dag</t>
  </si>
  <si>
    <t>Toeslag 2-1 Daluren</t>
  </si>
  <si>
    <t>Toeslag 2-1 Weekend</t>
  </si>
  <si>
    <t>Toeslag 2-1 Keuzedag 60+</t>
  </si>
  <si>
    <t>Fietskaart dal</t>
  </si>
  <si>
    <t>Geen</t>
  </si>
  <si>
    <t>Dagkaart hond</t>
  </si>
  <si>
    <t>NB: IC direct toeslagen sinds 1-1-2015 klasseloos</t>
  </si>
  <si>
    <r>
      <t xml:space="preserve">Samengestelde producten </t>
    </r>
    <r>
      <rPr>
        <b/>
        <i/>
        <sz val="16"/>
        <rFont val="Calibri"/>
        <family val="2"/>
      </rPr>
      <t xml:space="preserve">(Trein &amp; BTM) </t>
    </r>
  </si>
  <si>
    <t xml:space="preserve"> VAR-codes / kl / red</t>
  </si>
  <si>
    <t xml:space="preserve">Naam </t>
  </si>
  <si>
    <t>220 &amp; 600</t>
  </si>
  <si>
    <t>&amp; 5176</t>
  </si>
  <si>
    <t>OV Vrij</t>
  </si>
  <si>
    <t>219 &amp; 600</t>
  </si>
  <si>
    <t xml:space="preserve">&amp; 5176 </t>
  </si>
  <si>
    <t>&amp; 5176 (met kortingscode in ECC) *)</t>
  </si>
  <si>
    <t>OV Vrij Bijabo</t>
  </si>
  <si>
    <t>214 &amp; 600</t>
  </si>
  <si>
    <t>Dal Vrij Bijabo + BTM Vrij</t>
  </si>
  <si>
    <t>213 &amp; 600</t>
  </si>
  <si>
    <t>Samengestelde producten staan niet als zodanig in GPP: betreft combinatie van Trein- en BTM product met aparte codering</t>
  </si>
  <si>
    <t>Oude productcodes 23,  239 en 73 nog actief t.b.v. ORP (= opvolger Railpocket / App Mijn Biljetten)</t>
  </si>
  <si>
    <t>Geen regulier product meer.</t>
  </si>
  <si>
    <r>
      <rPr>
        <b/>
        <sz val="11"/>
        <color rgb="FF000000"/>
        <rFont val="Calibri"/>
        <family val="2"/>
      </rPr>
      <t>23</t>
    </r>
    <r>
      <rPr>
        <sz val="11"/>
        <color theme="1"/>
        <rFont val="Calibri"/>
        <family val="2"/>
        <scheme val="minor"/>
      </rPr>
      <t xml:space="preserve">  t.b.v. ORP</t>
    </r>
  </si>
  <si>
    <t>Overgang 2-1 enkele reis zonder korting</t>
  </si>
  <si>
    <t>Voor 3 producten in ORP worden nog de oude VAR-codes aangehouden van de papieren producten.</t>
  </si>
  <si>
    <r>
      <rPr>
        <b/>
        <sz val="11"/>
        <color rgb="FF000000"/>
        <rFont val="Calibri"/>
        <family val="2"/>
      </rPr>
      <t xml:space="preserve">239 </t>
    </r>
    <r>
      <rPr>
        <sz val="11"/>
        <color theme="1"/>
        <rFont val="Calibri"/>
        <family val="2"/>
        <scheme val="minor"/>
      </rPr>
      <t>t.b.v.ORP</t>
    </r>
  </si>
  <si>
    <r>
      <rPr>
        <b/>
        <sz val="11"/>
        <color rgb="FF000000"/>
        <rFont val="Calibri"/>
        <family val="2"/>
      </rPr>
      <t xml:space="preserve">73 </t>
    </r>
    <r>
      <rPr>
        <sz val="11"/>
        <color theme="1"/>
        <rFont val="Calibri"/>
        <family val="2"/>
        <scheme val="minor"/>
      </rPr>
      <t xml:space="preserve">t.b.v. ORP </t>
    </r>
  </si>
  <si>
    <t xml:space="preserve">Kaarttoeslag voor Traject Vrij </t>
  </si>
  <si>
    <t>op jaarbasis</t>
  </si>
  <si>
    <t xml:space="preserve">NS Zakelijk </t>
  </si>
  <si>
    <t>op maandbasis</t>
  </si>
  <si>
    <t>Consumenten</t>
  </si>
  <si>
    <t>Voor deze prijzen is een apart veld  in GPB.</t>
  </si>
  <si>
    <r>
      <rPr>
        <b/>
        <sz val="11"/>
        <rFont val="Calibri"/>
        <family val="2"/>
      </rPr>
      <t xml:space="preserve">Opstaptarief Traject Vrij  </t>
    </r>
    <r>
      <rPr>
        <sz val="11"/>
        <rFont val="Calibri"/>
        <family val="2"/>
      </rPr>
      <t xml:space="preserve">doorlopend en maand resp. € 130,-- en € 13,--. </t>
    </r>
  </si>
  <si>
    <t>Zakelijke Portfolio</t>
  </si>
  <si>
    <t>Business Cards</t>
  </si>
  <si>
    <t>P-2021
incl BTW</t>
  </si>
  <si>
    <t>P-2022
incl BTW</t>
  </si>
  <si>
    <t>NS-Business Card Basis</t>
  </si>
  <si>
    <t>Enkel voor nieuwe klanten (moet ingeregeld worden in systeem, pas vanaf BC Flex)</t>
  </si>
  <si>
    <t>NS-Business Card Dal</t>
  </si>
  <si>
    <t>Samengetrokken met DVD/VDU (5,10 per maand incl btw)</t>
  </si>
  <si>
    <t xml:space="preserve">5114  2  </t>
  </si>
  <si>
    <t>NS-Business Card Trein Vrij</t>
  </si>
  <si>
    <t>2e klas</t>
  </si>
  <si>
    <t xml:space="preserve">Prijs is inclusief 9% btw. Op ns.nl wordt prijs per maand ex btw weergegven </t>
  </si>
  <si>
    <t>5114  1</t>
  </si>
  <si>
    <t>1e klas</t>
  </si>
  <si>
    <t>NS-Business Card Altijd Voordeel</t>
  </si>
  <si>
    <t>Deze bestaat helemaal niet?</t>
  </si>
  <si>
    <t>NS-Business Card Altijd Voordeel met split billing</t>
  </si>
  <si>
    <t xml:space="preserve">BTM Vrij </t>
  </si>
  <si>
    <t xml:space="preserve">Losse vervoerbewijzen/BTM </t>
  </si>
  <si>
    <t>BTM Budget Zeker Small</t>
  </si>
  <si>
    <t>BTM Budget Zeker Medium</t>
  </si>
  <si>
    <t>BTM Budget Zeker Large</t>
  </si>
  <si>
    <t>5128  2  0000</t>
  </si>
  <si>
    <r>
      <t xml:space="preserve">Dagkaart </t>
    </r>
    <r>
      <rPr>
        <b/>
        <i/>
        <sz val="11"/>
        <color rgb="FF000000"/>
        <rFont val="Calibri"/>
        <family val="2"/>
      </rPr>
      <t>(voorheen 1 Dag trein vrij)</t>
    </r>
  </si>
  <si>
    <t>5128  1  0000</t>
  </si>
  <si>
    <r>
      <t>Dagkaart</t>
    </r>
    <r>
      <rPr>
        <b/>
        <i/>
        <sz val="11"/>
        <color rgb="FF000000"/>
        <rFont val="Calibri"/>
        <family val="2"/>
      </rPr>
      <t xml:space="preserve"> (voorheen 1 Dag trein vrij)</t>
    </r>
  </si>
  <si>
    <t>5127  2  0000</t>
  </si>
  <si>
    <t>1 Treinreis</t>
  </si>
  <si>
    <t>5127  1  0000</t>
  </si>
  <si>
    <t>1 Dag BTM Vrij *)</t>
  </si>
  <si>
    <t>*) Betreft OV-deel bij  product 453 1 Dag OV Vrij (= samengesteld product Treindeel en OV-deel)</t>
  </si>
  <si>
    <t>Contract tariff</t>
  </si>
  <si>
    <t xml:space="preserve"> VAR-code</t>
  </si>
  <si>
    <t>Automaat € 0,00   / Backoffice actuele prijs *)</t>
  </si>
  <si>
    <t xml:space="preserve">
5101                        / 5106</t>
  </si>
  <si>
    <t>IC direct toeslag enkele reis</t>
  </si>
  <si>
    <t>5102                        / 5107</t>
  </si>
  <si>
    <t>IC direct toeslag retour</t>
  </si>
  <si>
    <t>5103                        / 5108</t>
  </si>
  <si>
    <t>IC direct Maandtoeslag</t>
  </si>
  <si>
    <t xml:space="preserve">   Add-on</t>
  </si>
  <si>
    <t>IC direct Altijd Toeslag Vrij JAAR (maandprijs)</t>
  </si>
  <si>
    <t>IC direct Altijd Toeslag Vrij JAAR (jaarprijs)</t>
  </si>
  <si>
    <t>Jaarpijs opgenomen voor MRP</t>
  </si>
  <si>
    <r>
      <rPr>
        <b/>
        <sz val="11"/>
        <color rgb="FFFF0000"/>
        <rFont val="Calibri"/>
        <family val="2"/>
      </rPr>
      <t>*)</t>
    </r>
    <r>
      <rPr>
        <b/>
        <sz val="11"/>
        <color rgb="FF000000"/>
        <rFont val="Calibri"/>
        <family val="2"/>
      </rPr>
      <t>Toelichting codering IC direct toeslagen NS Zakelijk:</t>
    </r>
  </si>
  <si>
    <r>
      <t xml:space="preserve">Intercity direct toeslagen met VAR-codes </t>
    </r>
    <r>
      <rPr>
        <b/>
        <sz val="11"/>
        <color rgb="FF000000"/>
        <rFont val="Calibri"/>
        <family val="2"/>
      </rPr>
      <t>5101, 5102 en 5103</t>
    </r>
    <r>
      <rPr>
        <sz val="11"/>
        <color theme="1"/>
        <rFont val="Calibri"/>
        <family val="2"/>
        <scheme val="minor"/>
      </rPr>
      <t xml:space="preserve">:  t.b.v. afgifte </t>
    </r>
    <r>
      <rPr>
        <b/>
        <sz val="11"/>
        <color rgb="FF000000"/>
        <rFont val="Calibri"/>
        <family val="2"/>
      </rPr>
      <t>via automaat</t>
    </r>
    <r>
      <rPr>
        <sz val="11"/>
        <color theme="1"/>
        <rFont val="Calibri"/>
        <family val="2"/>
        <scheme val="minor"/>
      </rPr>
      <t xml:space="preserve"> met € 0,00-prijs (prijs wordt achteraf in rekening gebracht)</t>
    </r>
  </si>
  <si>
    <r>
      <t xml:space="preserve">Intercity direct toeslagen met VAR-codes </t>
    </r>
    <r>
      <rPr>
        <b/>
        <sz val="11"/>
        <color rgb="FF000000"/>
        <rFont val="Calibri"/>
        <family val="2"/>
      </rPr>
      <t>5106, 5107 en 5108 (codes idem als IC direct toeslagen Consumenten)</t>
    </r>
    <r>
      <rPr>
        <sz val="11"/>
        <color theme="1"/>
        <rFont val="Calibri"/>
        <family val="2"/>
        <scheme val="minor"/>
      </rPr>
      <t xml:space="preserve">:  voor prijsberekening via </t>
    </r>
    <r>
      <rPr>
        <b/>
        <sz val="11"/>
        <color rgb="FF000000"/>
        <rFont val="Calibri"/>
        <family val="2"/>
      </rPr>
      <t>backoffice</t>
    </r>
    <r>
      <rPr>
        <sz val="11"/>
        <color theme="1"/>
        <rFont val="Calibri"/>
        <family val="2"/>
        <scheme val="minor"/>
      </rPr>
      <t xml:space="preserve"> met actuele prijs </t>
    </r>
  </si>
  <si>
    <r>
      <t xml:space="preserve">Interne verrekenprijzen (incl. BTW) voor Dagkaarten via Centrale Aanmaak </t>
    </r>
    <r>
      <rPr>
        <b/>
        <i/>
        <sz val="14"/>
        <rFont val="Calibri"/>
        <family val="2"/>
      </rPr>
      <t>(niet in GPB)</t>
    </r>
  </si>
  <si>
    <t>Berekening</t>
  </si>
  <si>
    <t>Dagkaart 1e klas</t>
  </si>
  <si>
    <t>Maandbedrag Altijd Vrij doorlopend : 20</t>
  </si>
  <si>
    <t>Dagkaart 2e klas</t>
  </si>
  <si>
    <t xml:space="preserve">NS IC Direct Toeslag Vrij </t>
  </si>
  <si>
    <t>Aangepast</t>
  </si>
  <si>
    <t>Blijft gelijk</t>
  </si>
  <si>
    <t>Jongeren Dagkaart</t>
  </si>
  <si>
    <t>Toegevoegd</t>
  </si>
  <si>
    <t>Korting 65+ is 10,20 euro</t>
  </si>
  <si>
    <t>Product houd op te bestaan per 1/1/22</t>
  </si>
  <si>
    <t>Blijft gelijk, maar product houdt op te bestaan per 1/1/22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</si>
</sst>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%"/>
    <numFmt numFmtId="166" formatCode="0.000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0" tint="-0.499984740745262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22"/>
      <color rgb="FF000000"/>
      <name val="Calibri"/>
      <family val="2"/>
    </font>
    <font>
      <b/>
      <sz val="18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sz val="11"/>
      <name val="Calibri"/>
      <family val="2"/>
    </font>
    <font>
      <b/>
      <i/>
      <sz val="11"/>
      <color rgb="FFFF000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1"/>
      <color rgb="FF808080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6"/>
      <color rgb="FF808080"/>
      <name val="Calibri"/>
      <family val="2"/>
    </font>
    <font>
      <b/>
      <i/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name val="NS Sans"/>
    </font>
    <font>
      <b/>
      <sz val="10"/>
      <name val="NS Sans"/>
    </font>
    <font>
      <i/>
      <sz val="11"/>
      <name val="Calibri"/>
      <family val="2"/>
    </font>
    <font>
      <sz val="10"/>
      <name val="NS Sans"/>
    </font>
    <font>
      <b/>
      <sz val="22"/>
      <color rgb="FFFFFFFF"/>
      <name val="Calibri"/>
      <family val="2"/>
    </font>
    <font>
      <b/>
      <sz val="22"/>
      <name val="Calibri"/>
      <family val="2"/>
    </font>
    <font>
      <b/>
      <sz val="18"/>
      <color rgb="FF000000"/>
      <name val="Calibri"/>
      <family val="2"/>
    </font>
    <font>
      <sz val="14"/>
      <color rgb="FFFF0000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4"/>
      <color rgb="FFFFFFFF"/>
      <name val="Calibri"/>
      <family val="2"/>
    </font>
    <font>
      <sz val="11"/>
      <color rgb="FFFFFFFF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8497B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0099"/>
        <bgColor rgb="FF000000"/>
      </patternFill>
    </fill>
    <fill>
      <patternFill patternType="solid">
        <fgColor rgb="FF00B0F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quotePrefix="1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0" fillId="2" borderId="0" xfId="0" applyFill="1"/>
    <xf numFmtId="0" fontId="5" fillId="3" borderId="0" xfId="0" applyFont="1" applyFill="1"/>
    <xf numFmtId="0" fontId="0" fillId="3" borderId="0" xfId="0" applyFill="1"/>
    <xf numFmtId="0" fontId="5" fillId="0" borderId="0" xfId="0" applyFont="1"/>
    <xf numFmtId="0" fontId="6" fillId="0" borderId="0" xfId="0" applyFont="1"/>
    <xf numFmtId="10" fontId="7" fillId="0" borderId="0" xfId="3" applyNumberFormat="1" applyFont="1" applyFill="1" applyBorder="1"/>
    <xf numFmtId="0" fontId="8" fillId="0" borderId="0" xfId="0" applyFont="1"/>
    <xf numFmtId="9" fontId="8" fillId="0" borderId="0" xfId="3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8" fillId="4" borderId="0" xfId="0" applyFont="1" applyFill="1"/>
    <xf numFmtId="10" fontId="7" fillId="4" borderId="0" xfId="3" applyNumberFormat="1" applyFont="1" applyFill="1" applyBorder="1"/>
    <xf numFmtId="9" fontId="8" fillId="4" borderId="0" xfId="3" applyFont="1" applyFill="1" applyBorder="1"/>
    <xf numFmtId="0" fontId="8" fillId="4" borderId="0" xfId="0" applyFont="1" applyFill="1" applyAlignment="1">
      <alignment horizontal="center"/>
    </xf>
    <xf numFmtId="0" fontId="12" fillId="0" borderId="0" xfId="0" applyFont="1"/>
    <xf numFmtId="0" fontId="13" fillId="5" borderId="1" xfId="0" applyFont="1" applyFill="1" applyBorder="1" applyAlignment="1">
      <alignment horizontal="left"/>
    </xf>
    <xf numFmtId="0" fontId="13" fillId="5" borderId="0" xfId="0" applyFont="1" applyFill="1"/>
    <xf numFmtId="0" fontId="13" fillId="5" borderId="2" xfId="0" applyFont="1" applyFill="1" applyBorder="1" applyAlignment="1">
      <alignment horizontal="center"/>
    </xf>
    <xf numFmtId="10" fontId="13" fillId="5" borderId="3" xfId="3" applyNumberFormat="1" applyFont="1" applyFill="1" applyBorder="1"/>
    <xf numFmtId="0" fontId="14" fillId="0" borderId="0" xfId="0" applyFont="1"/>
    <xf numFmtId="0" fontId="15" fillId="5" borderId="0" xfId="0" applyFont="1" applyFill="1"/>
    <xf numFmtId="0" fontId="8" fillId="0" borderId="0" xfId="0" applyFont="1" applyAlignment="1">
      <alignment horizontal="left"/>
    </xf>
    <xf numFmtId="0" fontId="9" fillId="0" borderId="1" xfId="0" applyFont="1" applyBorder="1"/>
    <xf numFmtId="0" fontId="16" fillId="6" borderId="3" xfId="0" applyFont="1" applyFill="1" applyBorder="1"/>
    <xf numFmtId="2" fontId="8" fillId="0" borderId="4" xfId="0" applyNumberFormat="1" applyFont="1" applyBorder="1" applyAlignment="1">
      <alignment horizontal="center"/>
    </xf>
    <xf numFmtId="165" fontId="7" fillId="0" borderId="5" xfId="3" applyNumberFormat="1" applyFont="1" applyFill="1" applyBorder="1"/>
    <xf numFmtId="0" fontId="16" fillId="0" borderId="5" xfId="0" applyFont="1" applyBorder="1"/>
    <xf numFmtId="0" fontId="16" fillId="6" borderId="5" xfId="0" applyFont="1" applyFill="1" applyBorder="1"/>
    <xf numFmtId="0" fontId="17" fillId="0" borderId="0" xfId="0" applyFont="1" applyAlignment="1">
      <alignment horizontal="right"/>
    </xf>
    <xf numFmtId="0" fontId="8" fillId="0" borderId="7" xfId="0" applyFont="1" applyBorder="1" applyAlignment="1">
      <alignment horizontal="left"/>
    </xf>
    <xf numFmtId="0" fontId="17" fillId="0" borderId="7" xfId="0" applyFont="1" applyBorder="1" applyAlignment="1">
      <alignment horizontal="right"/>
    </xf>
    <xf numFmtId="0" fontId="9" fillId="0" borderId="6" xfId="0" applyFont="1" applyBorder="1"/>
    <xf numFmtId="0" fontId="8" fillId="0" borderId="7" xfId="0" applyFont="1" applyBorder="1"/>
    <xf numFmtId="0" fontId="16" fillId="6" borderId="8" xfId="0" applyFont="1" applyFill="1" applyBorder="1"/>
    <xf numFmtId="2" fontId="8" fillId="0" borderId="9" xfId="0" applyNumberFormat="1" applyFont="1" applyBorder="1" applyAlignment="1">
      <alignment horizontal="center"/>
    </xf>
    <xf numFmtId="165" fontId="7" fillId="0" borderId="8" xfId="3" applyNumberFormat="1" applyFont="1" applyFill="1" applyBorder="1"/>
    <xf numFmtId="0" fontId="8" fillId="0" borderId="0" xfId="0" applyFont="1" applyAlignment="1">
      <alignment horizontal="right"/>
    </xf>
    <xf numFmtId="10" fontId="7" fillId="0" borderId="5" xfId="3" applyNumberFormat="1" applyFont="1" applyFill="1" applyBorder="1"/>
    <xf numFmtId="10" fontId="7" fillId="0" borderId="8" xfId="3" applyNumberFormat="1" applyFont="1" applyFill="1" applyBorder="1"/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7" fillId="0" borderId="11" xfId="0" applyFont="1" applyBorder="1" applyAlignment="1">
      <alignment horizontal="right"/>
    </xf>
    <xf numFmtId="0" fontId="9" fillId="0" borderId="10" xfId="0" applyFont="1" applyBorder="1"/>
    <xf numFmtId="0" fontId="8" fillId="0" borderId="11" xfId="0" applyFont="1" applyBorder="1"/>
    <xf numFmtId="2" fontId="8" fillId="0" borderId="12" xfId="0" applyNumberFormat="1" applyFont="1" applyBorder="1" applyAlignment="1">
      <alignment horizontal="center"/>
    </xf>
    <xf numFmtId="2" fontId="8" fillId="7" borderId="12" xfId="0" applyNumberFormat="1" applyFont="1" applyFill="1" applyBorder="1" applyAlignment="1">
      <alignment horizontal="center"/>
    </xf>
    <xf numFmtId="10" fontId="7" fillId="0" borderId="13" xfId="3" applyNumberFormat="1" applyFont="1" applyFill="1" applyBorder="1"/>
    <xf numFmtId="10" fontId="7" fillId="0" borderId="14" xfId="3" applyNumberFormat="1" applyFont="1" applyFill="1" applyBorder="1"/>
    <xf numFmtId="0" fontId="8" fillId="0" borderId="11" xfId="0" applyFont="1" applyBorder="1" applyAlignment="1">
      <alignment horizontal="right"/>
    </xf>
    <xf numFmtId="10" fontId="7" fillId="0" borderId="3" xfId="3" applyNumberFormat="1" applyFont="1" applyFill="1" applyBorder="1"/>
    <xf numFmtId="0" fontId="8" fillId="0" borderId="7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/>
    <xf numFmtId="0" fontId="22" fillId="0" borderId="1" xfId="0" applyFont="1" applyBorder="1"/>
    <xf numFmtId="2" fontId="20" fillId="0" borderId="4" xfId="0" applyNumberFormat="1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1" fillId="0" borderId="7" xfId="0" applyFont="1" applyBorder="1"/>
    <xf numFmtId="0" fontId="23" fillId="0" borderId="7" xfId="0" applyFont="1" applyBorder="1" applyAlignment="1">
      <alignment horizontal="right"/>
    </xf>
    <xf numFmtId="0" fontId="22" fillId="0" borderId="6" xfId="0" applyFont="1" applyBorder="1"/>
    <xf numFmtId="0" fontId="20" fillId="0" borderId="7" xfId="0" applyFont="1" applyBorder="1"/>
    <xf numFmtId="2" fontId="20" fillId="0" borderId="9" xfId="0" applyNumberFormat="1" applyFont="1" applyBorder="1" applyAlignment="1">
      <alignment horizontal="center"/>
    </xf>
    <xf numFmtId="2" fontId="20" fillId="7" borderId="9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5" xfId="0" applyFont="1" applyBorder="1"/>
    <xf numFmtId="0" fontId="8" fillId="0" borderId="16" xfId="0" applyFont="1" applyBorder="1"/>
    <xf numFmtId="0" fontId="16" fillId="6" borderId="17" xfId="0" applyFont="1" applyFill="1" applyBorder="1"/>
    <xf numFmtId="2" fontId="8" fillId="0" borderId="18" xfId="0" applyNumberFormat="1" applyFont="1" applyBorder="1" applyAlignment="1">
      <alignment horizontal="center"/>
    </xf>
    <xf numFmtId="10" fontId="7" fillId="0" borderId="17" xfId="3" applyNumberFormat="1" applyFont="1" applyFill="1" applyBorder="1"/>
    <xf numFmtId="0" fontId="24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24" fillId="0" borderId="0" xfId="0" applyFont="1"/>
    <xf numFmtId="0" fontId="25" fillId="6" borderId="5" xfId="0" applyFont="1" applyFill="1" applyBorder="1"/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2" fontId="16" fillId="0" borderId="5" xfId="0" applyNumberFormat="1" applyFont="1" applyBorder="1" applyAlignment="1">
      <alignment horizontal="left"/>
    </xf>
    <xf numFmtId="10" fontId="7" fillId="0" borderId="19" xfId="3" applyNumberFormat="1" applyFont="1" applyFill="1" applyBorder="1"/>
    <xf numFmtId="165" fontId="8" fillId="0" borderId="4" xfId="3" applyNumberFormat="1" applyFont="1" applyFill="1" applyBorder="1" applyAlignment="1">
      <alignment horizontal="center"/>
    </xf>
    <xf numFmtId="165" fontId="8" fillId="0" borderId="9" xfId="3" applyNumberFormat="1" applyFont="1" applyFill="1" applyBorder="1" applyAlignment="1">
      <alignment horizontal="center"/>
    </xf>
    <xf numFmtId="165" fontId="8" fillId="8" borderId="9" xfId="3" applyNumberFormat="1" applyFont="1" applyFill="1" applyBorder="1" applyAlignment="1">
      <alignment horizontal="center"/>
    </xf>
    <xf numFmtId="0" fontId="20" fillId="8" borderId="5" xfId="0" applyFont="1" applyFill="1" applyBorder="1"/>
    <xf numFmtId="2" fontId="8" fillId="0" borderId="4" xfId="1" applyNumberFormat="1" applyFont="1" applyFill="1" applyBorder="1" applyAlignment="1">
      <alignment horizontal="center"/>
    </xf>
    <xf numFmtId="2" fontId="8" fillId="0" borderId="4" xfId="3" applyNumberFormat="1" applyFont="1" applyFill="1" applyBorder="1" applyAlignment="1">
      <alignment horizontal="center"/>
    </xf>
    <xf numFmtId="0" fontId="8" fillId="0" borderId="20" xfId="0" applyFont="1" applyBorder="1"/>
    <xf numFmtId="2" fontId="8" fillId="0" borderId="9" xfId="3" applyNumberFormat="1" applyFont="1" applyFill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8" fillId="9" borderId="16" xfId="0" applyFont="1" applyFill="1" applyBorder="1"/>
    <xf numFmtId="0" fontId="26" fillId="9" borderId="11" xfId="0" applyFont="1" applyFill="1" applyBorder="1" applyAlignment="1">
      <alignment horizontal="center"/>
    </xf>
    <xf numFmtId="10" fontId="26" fillId="9" borderId="17" xfId="3" applyNumberFormat="1" applyFont="1" applyFill="1" applyBorder="1"/>
    <xf numFmtId="0" fontId="13" fillId="5" borderId="14" xfId="0" applyFont="1" applyFill="1" applyBorder="1" applyAlignment="1">
      <alignment horizontal="left"/>
    </xf>
    <xf numFmtId="10" fontId="13" fillId="5" borderId="13" xfId="3" applyNumberFormat="1" applyFont="1" applyFill="1" applyBorder="1"/>
    <xf numFmtId="0" fontId="20" fillId="0" borderId="14" xfId="0" applyFont="1" applyBorder="1" applyAlignment="1">
      <alignment horizontal="left"/>
    </xf>
    <xf numFmtId="0" fontId="8" fillId="6" borderId="3" xfId="0" applyFont="1" applyFill="1" applyBorder="1"/>
    <xf numFmtId="0" fontId="8" fillId="6" borderId="5" xfId="0" applyFont="1" applyFill="1" applyBorder="1"/>
    <xf numFmtId="0" fontId="9" fillId="0" borderId="7" xfId="0" applyFont="1" applyBorder="1" applyAlignment="1">
      <alignment horizontal="left"/>
    </xf>
    <xf numFmtId="0" fontId="8" fillId="6" borderId="8" xfId="0" applyFont="1" applyFill="1" applyBorder="1"/>
    <xf numFmtId="2" fontId="8" fillId="8" borderId="9" xfId="0" applyNumberFormat="1" applyFont="1" applyFill="1" applyBorder="1" applyAlignment="1">
      <alignment horizontal="center"/>
    </xf>
    <xf numFmtId="10" fontId="7" fillId="0" borderId="20" xfId="3" applyNumberFormat="1" applyFont="1" applyFill="1" applyBorder="1"/>
    <xf numFmtId="0" fontId="8" fillId="0" borderId="10" xfId="0" applyFont="1" applyBorder="1"/>
    <xf numFmtId="0" fontId="8" fillId="0" borderId="13" xfId="0" applyFont="1" applyBorder="1"/>
    <xf numFmtId="0" fontId="8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" xfId="0" applyFont="1" applyBorder="1"/>
    <xf numFmtId="0" fontId="8" fillId="0" borderId="14" xfId="0" applyFont="1" applyBorder="1"/>
    <xf numFmtId="0" fontId="8" fillId="0" borderId="6" xfId="0" applyFont="1" applyBorder="1"/>
    <xf numFmtId="0" fontId="22" fillId="0" borderId="7" xfId="0" applyFont="1" applyBorder="1" applyAlignment="1">
      <alignment horizontal="left"/>
    </xf>
    <xf numFmtId="0" fontId="20" fillId="6" borderId="8" xfId="0" applyFont="1" applyFill="1" applyBorder="1"/>
    <xf numFmtId="0" fontId="16" fillId="0" borderId="0" xfId="0" applyFont="1"/>
    <xf numFmtId="0" fontId="20" fillId="0" borderId="5" xfId="0" applyFont="1" applyBorder="1" applyAlignment="1">
      <alignment vertical="center"/>
    </xf>
    <xf numFmtId="0" fontId="22" fillId="0" borderId="10" xfId="0" applyFont="1" applyBorder="1" applyAlignment="1">
      <alignment horizontal="left"/>
    </xf>
    <xf numFmtId="0" fontId="20" fillId="0" borderId="11" xfId="0" applyFont="1" applyBorder="1"/>
    <xf numFmtId="0" fontId="20" fillId="0" borderId="13" xfId="0" applyFont="1" applyBorder="1"/>
    <xf numFmtId="0" fontId="20" fillId="6" borderId="3" xfId="0" applyFont="1" applyFill="1" applyBorder="1"/>
    <xf numFmtId="2" fontId="20" fillId="0" borderId="12" xfId="0" applyNumberFormat="1" applyFont="1" applyBorder="1" applyAlignment="1">
      <alignment horizontal="center"/>
    </xf>
    <xf numFmtId="10" fontId="20" fillId="0" borderId="13" xfId="3" applyNumberFormat="1" applyFont="1" applyFill="1" applyBorder="1"/>
    <xf numFmtId="0" fontId="22" fillId="0" borderId="1" xfId="0" applyFont="1" applyBorder="1" applyAlignment="1">
      <alignment horizontal="left"/>
    </xf>
    <xf numFmtId="0" fontId="20" fillId="0" borderId="14" xfId="0" applyFont="1" applyBorder="1"/>
    <xf numFmtId="0" fontId="20" fillId="6" borderId="5" xfId="0" applyFont="1" applyFill="1" applyBorder="1"/>
    <xf numFmtId="10" fontId="20" fillId="0" borderId="14" xfId="3" applyNumberFormat="1" applyFont="1" applyFill="1" applyBorder="1"/>
    <xf numFmtId="0" fontId="22" fillId="0" borderId="6" xfId="0" applyFont="1" applyBorder="1" applyAlignment="1">
      <alignment horizontal="left"/>
    </xf>
    <xf numFmtId="0" fontId="20" fillId="0" borderId="20" xfId="0" applyFont="1" applyBorder="1"/>
    <xf numFmtId="10" fontId="20" fillId="0" borderId="20" xfId="3" applyNumberFormat="1" applyFont="1" applyFill="1" applyBorder="1"/>
    <xf numFmtId="0" fontId="9" fillId="0" borderId="10" xfId="0" applyFont="1" applyBorder="1" applyAlignment="1">
      <alignment horizontal="left"/>
    </xf>
    <xf numFmtId="0" fontId="8" fillId="10" borderId="5" xfId="0" applyFont="1" applyFill="1" applyBorder="1"/>
    <xf numFmtId="2" fontId="8" fillId="0" borderId="0" xfId="0" applyNumberFormat="1" applyFont="1"/>
    <xf numFmtId="0" fontId="8" fillId="10" borderId="0" xfId="0" applyFont="1" applyFill="1"/>
    <xf numFmtId="2" fontId="8" fillId="0" borderId="2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11" borderId="16" xfId="0" applyFont="1" applyFill="1" applyBorder="1"/>
    <xf numFmtId="0" fontId="26" fillId="11" borderId="16" xfId="0" applyFont="1" applyFill="1" applyBorder="1" applyAlignment="1">
      <alignment horizontal="center"/>
    </xf>
    <xf numFmtId="10" fontId="26" fillId="11" borderId="17" xfId="3" applyNumberFormat="1" applyFont="1" applyFill="1" applyBorder="1"/>
    <xf numFmtId="0" fontId="20" fillId="12" borderId="1" xfId="0" applyFont="1" applyFill="1" applyBorder="1" applyAlignment="1">
      <alignment horizontal="left"/>
    </xf>
    <xf numFmtId="0" fontId="20" fillId="12" borderId="14" xfId="0" applyFont="1" applyFill="1" applyBorder="1" applyAlignment="1">
      <alignment horizontal="left"/>
    </xf>
    <xf numFmtId="0" fontId="8" fillId="12" borderId="10" xfId="0" applyFont="1" applyFill="1" applyBorder="1" applyAlignment="1">
      <alignment horizontal="left"/>
    </xf>
    <xf numFmtId="0" fontId="8" fillId="12" borderId="13" xfId="0" applyFont="1" applyFill="1" applyBorder="1" applyAlignment="1">
      <alignment horizontal="left"/>
    </xf>
    <xf numFmtId="0" fontId="9" fillId="0" borderId="11" xfId="0" applyFont="1" applyBorder="1"/>
    <xf numFmtId="0" fontId="9" fillId="0" borderId="7" xfId="0" applyFont="1" applyBorder="1"/>
    <xf numFmtId="1" fontId="8" fillId="0" borderId="1" xfId="0" applyNumberFormat="1" applyFont="1" applyBorder="1" applyAlignment="1">
      <alignment horizontal="left"/>
    </xf>
    <xf numFmtId="1" fontId="8" fillId="0" borderId="6" xfId="0" applyNumberFormat="1" applyFont="1" applyBorder="1" applyAlignment="1">
      <alignment horizontal="left"/>
    </xf>
    <xf numFmtId="2" fontId="8" fillId="8" borderId="4" xfId="0" applyNumberFormat="1" applyFont="1" applyFill="1" applyBorder="1" applyAlignment="1">
      <alignment horizontal="center"/>
    </xf>
    <xf numFmtId="2" fontId="8" fillId="8" borderId="21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27" fillId="0" borderId="0" xfId="0" applyFont="1"/>
    <xf numFmtId="0" fontId="29" fillId="0" borderId="0" xfId="0" applyFont="1" applyAlignment="1">
      <alignment horizontal="center"/>
    </xf>
    <xf numFmtId="10" fontId="12" fillId="0" borderId="0" xfId="3" applyNumberFormat="1" applyFont="1" applyFill="1" applyBorder="1"/>
    <xf numFmtId="49" fontId="20" fillId="0" borderId="0" xfId="0" applyNumberFormat="1" applyFont="1" applyAlignment="1">
      <alignment horizontal="left"/>
    </xf>
    <xf numFmtId="2" fontId="20" fillId="0" borderId="23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30" fillId="0" borderId="0" xfId="0" applyFont="1"/>
    <xf numFmtId="0" fontId="25" fillId="0" borderId="11" xfId="0" applyFont="1" applyBorder="1" applyAlignment="1">
      <alignment horizontal="right"/>
    </xf>
    <xf numFmtId="0" fontId="9" fillId="0" borderId="3" xfId="0" applyFont="1" applyBorder="1" applyAlignment="1">
      <alignment vertical="top" wrapText="1"/>
    </xf>
    <xf numFmtId="10" fontId="7" fillId="0" borderId="11" xfId="3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5" xfId="0" applyFont="1" applyBorder="1"/>
    <xf numFmtId="0" fontId="9" fillId="0" borderId="8" xfId="0" applyFont="1" applyBorder="1"/>
    <xf numFmtId="0" fontId="16" fillId="0" borderId="8" xfId="0" applyFont="1" applyBorder="1"/>
    <xf numFmtId="0" fontId="32" fillId="0" borderId="15" xfId="4" applyFont="1" applyBorder="1"/>
    <xf numFmtId="0" fontId="32" fillId="0" borderId="16" xfId="4" applyFont="1" applyBorder="1"/>
    <xf numFmtId="0" fontId="33" fillId="0" borderId="22" xfId="4" applyFont="1" applyBorder="1"/>
    <xf numFmtId="2" fontId="14" fillId="0" borderId="0" xfId="0" applyNumberFormat="1" applyFont="1" applyAlignment="1">
      <alignment horizontal="center"/>
    </xf>
    <xf numFmtId="10" fontId="14" fillId="0" borderId="0" xfId="3" applyNumberFormat="1" applyFont="1" applyFill="1" applyBorder="1"/>
    <xf numFmtId="0" fontId="20" fillId="0" borderId="1" xfId="4" applyFont="1" applyBorder="1"/>
    <xf numFmtId="44" fontId="34" fillId="0" borderId="13" xfId="4" applyNumberFormat="1" applyFont="1" applyBorder="1" applyAlignment="1">
      <alignment horizontal="left"/>
    </xf>
    <xf numFmtId="0" fontId="20" fillId="0" borderId="6" xfId="4" applyFont="1" applyBorder="1"/>
    <xf numFmtId="44" fontId="34" fillId="0" borderId="20" xfId="4" applyNumberFormat="1" applyFont="1" applyBorder="1" applyAlignment="1">
      <alignment horizontal="right"/>
    </xf>
    <xf numFmtId="0" fontId="35" fillId="0" borderId="15" xfId="4" applyFont="1" applyBorder="1"/>
    <xf numFmtId="8" fontId="20" fillId="0" borderId="16" xfId="4" applyNumberFormat="1" applyFont="1" applyBorder="1" applyAlignment="1">
      <alignment horizontal="right"/>
    </xf>
    <xf numFmtId="8" fontId="36" fillId="0" borderId="22" xfId="4" applyNumberFormat="1" applyFont="1" applyBorder="1" applyAlignment="1">
      <alignment horizontal="right"/>
    </xf>
    <xf numFmtId="44" fontId="8" fillId="0" borderId="0" xfId="2" applyFont="1" applyFill="1" applyBorder="1"/>
    <xf numFmtId="0" fontId="35" fillId="0" borderId="0" xfId="4" applyFont="1"/>
    <xf numFmtId="8" fontId="20" fillId="0" borderId="0" xfId="4" applyNumberFormat="1" applyFont="1" applyAlignment="1">
      <alignment horizontal="right"/>
    </xf>
    <xf numFmtId="8" fontId="36" fillId="0" borderId="0" xfId="4" applyNumberFormat="1" applyFont="1" applyAlignment="1">
      <alignment horizontal="right"/>
    </xf>
    <xf numFmtId="0" fontId="22" fillId="0" borderId="0" xfId="0" applyFont="1"/>
    <xf numFmtId="10" fontId="20" fillId="0" borderId="0" xfId="0" applyNumberFormat="1" applyFont="1"/>
    <xf numFmtId="0" fontId="38" fillId="0" borderId="0" xfId="0" applyFont="1" applyAlignment="1">
      <alignment horizontal="left"/>
    </xf>
    <xf numFmtId="0" fontId="14" fillId="5" borderId="0" xfId="0" applyFont="1" applyFill="1"/>
    <xf numFmtId="0" fontId="13" fillId="5" borderId="2" xfId="0" applyFont="1" applyFill="1" applyBorder="1" applyAlignment="1">
      <alignment horizontal="center" wrapText="1"/>
    </xf>
    <xf numFmtId="10" fontId="13" fillId="5" borderId="0" xfId="3" applyNumberFormat="1" applyFont="1" applyFill="1" applyBorder="1"/>
    <xf numFmtId="0" fontId="8" fillId="0" borderId="1" xfId="0" applyFont="1" applyBorder="1" applyAlignment="1">
      <alignment horizontal="center"/>
    </xf>
    <xf numFmtId="0" fontId="20" fillId="0" borderId="5" xfId="0" applyFont="1" applyBorder="1"/>
    <xf numFmtId="4" fontId="8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4" fontId="16" fillId="12" borderId="0" xfId="0" applyNumberFormat="1" applyFont="1" applyFill="1" applyAlignment="1">
      <alignment horizontal="center"/>
    </xf>
    <xf numFmtId="0" fontId="40" fillId="0" borderId="5" xfId="0" applyFont="1" applyBorder="1"/>
    <xf numFmtId="0" fontId="8" fillId="6" borderId="1" xfId="0" applyFont="1" applyFill="1" applyBorder="1"/>
    <xf numFmtId="4" fontId="8" fillId="0" borderId="0" xfId="0" applyNumberFormat="1" applyFont="1" applyAlignment="1">
      <alignment horizontal="center"/>
    </xf>
    <xf numFmtId="0" fontId="13" fillId="5" borderId="10" xfId="0" applyFont="1" applyFill="1" applyBorder="1"/>
    <xf numFmtId="0" fontId="13" fillId="5" borderId="11" xfId="0" applyFont="1" applyFill="1" applyBorder="1" applyAlignment="1">
      <alignment horizontal="left"/>
    </xf>
    <xf numFmtId="0" fontId="13" fillId="5" borderId="11" xfId="0" applyFont="1" applyFill="1" applyBorder="1"/>
    <xf numFmtId="10" fontId="13" fillId="5" borderId="0" xfId="3" applyNumberFormat="1" applyFont="1" applyFill="1" applyBorder="1" applyAlignment="1">
      <alignment horizontal="right"/>
    </xf>
    <xf numFmtId="0" fontId="13" fillId="0" borderId="1" xfId="0" applyFont="1" applyBorder="1"/>
    <xf numFmtId="0" fontId="13" fillId="0" borderId="0" xfId="0" applyFont="1"/>
    <xf numFmtId="4" fontId="13" fillId="0" borderId="4" xfId="0" applyNumberFormat="1" applyFont="1" applyBorder="1" applyAlignment="1">
      <alignment horizontal="center"/>
    </xf>
    <xf numFmtId="10" fontId="13" fillId="0" borderId="14" xfId="3" applyNumberFormat="1" applyFont="1" applyFill="1" applyBorder="1" applyAlignment="1">
      <alignment horizontal="right"/>
    </xf>
    <xf numFmtId="0" fontId="40" fillId="0" borderId="3" xfId="0" applyFont="1" applyBorder="1"/>
    <xf numFmtId="0" fontId="8" fillId="0" borderId="0" xfId="0" applyFont="1" applyAlignment="1">
      <alignment horizontal="left" wrapText="1"/>
    </xf>
    <xf numFmtId="10" fontId="7" fillId="0" borderId="14" xfId="3" applyNumberFormat="1" applyFont="1" applyFill="1" applyBorder="1" applyAlignment="1">
      <alignment horizontal="right"/>
    </xf>
    <xf numFmtId="10" fontId="7" fillId="0" borderId="20" xfId="3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10" fontId="7" fillId="0" borderId="13" xfId="3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22" fillId="0" borderId="7" xfId="0" applyFont="1" applyBorder="1" applyAlignment="1">
      <alignment horizontal="right"/>
    </xf>
    <xf numFmtId="0" fontId="8" fillId="6" borderId="7" xfId="0" applyFont="1" applyFill="1" applyBorder="1"/>
    <xf numFmtId="0" fontId="32" fillId="14" borderId="0" xfId="0" applyFont="1" applyFill="1"/>
    <xf numFmtId="0" fontId="42" fillId="14" borderId="0" xfId="0" applyFont="1" applyFill="1"/>
    <xf numFmtId="0" fontId="8" fillId="14" borderId="0" xfId="0" applyFont="1" applyFill="1"/>
    <xf numFmtId="0" fontId="43" fillId="5" borderId="0" xfId="0" applyFont="1" applyFill="1" applyAlignment="1">
      <alignment horizontal="left"/>
    </xf>
    <xf numFmtId="0" fontId="13" fillId="5" borderId="0" xfId="0" applyFont="1" applyFill="1" applyAlignment="1">
      <alignment horizontal="right"/>
    </xf>
    <xf numFmtId="0" fontId="44" fillId="0" borderId="0" xfId="0" applyFont="1" applyAlignment="1">
      <alignment horizontal="center"/>
    </xf>
    <xf numFmtId="4" fontId="44" fillId="0" borderId="0" xfId="0" applyNumberFormat="1" applyFont="1" applyAlignment="1">
      <alignment horizontal="center"/>
    </xf>
    <xf numFmtId="0" fontId="44" fillId="0" borderId="0" xfId="0" applyFont="1"/>
    <xf numFmtId="2" fontId="8" fillId="0" borderId="4" xfId="0" applyNumberFormat="1" applyFont="1" applyBorder="1"/>
    <xf numFmtId="2" fontId="8" fillId="0" borderId="7" xfId="0" applyNumberFormat="1" applyFont="1" applyBorder="1"/>
    <xf numFmtId="2" fontId="8" fillId="0" borderId="21" xfId="0" applyNumberFormat="1" applyFont="1" applyBorder="1"/>
    <xf numFmtId="0" fontId="16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3" fillId="5" borderId="0" xfId="0" applyFont="1" applyFill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0" fillId="4" borderId="0" xfId="0" applyFont="1" applyFill="1"/>
    <xf numFmtId="10" fontId="7" fillId="0" borderId="24" xfId="3" applyNumberFormat="1" applyFont="1" applyFill="1" applyBorder="1"/>
    <xf numFmtId="0" fontId="37" fillId="13" borderId="0" xfId="0" applyFont="1" applyFill="1"/>
    <xf numFmtId="2" fontId="20" fillId="0" borderId="4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center"/>
    </xf>
    <xf numFmtId="2" fontId="20" fillId="0" borderId="23" xfId="0" applyNumberFormat="1" applyFont="1" applyFill="1" applyBorder="1" applyAlignment="1">
      <alignment horizontal="center"/>
    </xf>
    <xf numFmtId="0" fontId="16" fillId="0" borderId="5" xfId="0" applyFont="1" applyFill="1" applyBorder="1"/>
    <xf numFmtId="4" fontId="20" fillId="0" borderId="21" xfId="0" applyNumberFormat="1" applyFont="1" applyFill="1" applyBorder="1" applyAlignment="1">
      <alignment horizontal="center"/>
    </xf>
    <xf numFmtId="8" fontId="20" fillId="0" borderId="10" xfId="4" applyNumberFormat="1" applyFont="1" applyBorder="1" applyAlignment="1">
      <alignment horizontal="left"/>
    </xf>
    <xf numFmtId="8" fontId="20" fillId="0" borderId="11" xfId="4" applyNumberFormat="1" applyFont="1" applyBorder="1" applyAlignment="1">
      <alignment horizontal="left"/>
    </xf>
    <xf numFmtId="8" fontId="20" fillId="0" borderId="6" xfId="4" applyNumberFormat="1" applyFont="1" applyBorder="1" applyAlignment="1">
      <alignment horizontal="left"/>
    </xf>
    <xf numFmtId="8" fontId="20" fillId="0" borderId="7" xfId="4" applyNumberFormat="1" applyFont="1" applyBorder="1" applyAlignment="1">
      <alignment horizontal="left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3" fillId="5" borderId="0" xfId="0" applyFont="1" applyFill="1" applyAlignment="1">
      <alignment horizontal="left"/>
    </xf>
    <xf numFmtId="0" fontId="16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7" fillId="0" borderId="10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20" fillId="7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5" fillId="9" borderId="15" xfId="0" applyFont="1" applyFill="1" applyBorder="1" applyAlignment="1">
      <alignment horizontal="center"/>
    </xf>
    <xf numFmtId="0" fontId="15" fillId="9" borderId="22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7">
    <cellStyle name="Komma" xfId="1" builtinId="3"/>
    <cellStyle name="Komma 2" xfId="5" xr:uid="{A104574C-CCC0-4C7E-B348-A4EC71E1AD3C}"/>
    <cellStyle name="Procent" xfId="3" builtinId="5"/>
    <cellStyle name="Standaard" xfId="0" builtinId="0"/>
    <cellStyle name="Standaard 2" xfId="4" xr:uid="{5BD2EA06-6520-48A0-BFEA-5F8F35E2F8EF}"/>
    <cellStyle name="Valuta" xfId="2" builtinId="4"/>
    <cellStyle name="Valuta 2" xfId="6" xr:uid="{76D9CBCD-D50A-446E-A58A-371B1E3DA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eam-Pricing608/Jaarlijkse_tariefaanpassing/Tarief%202022/Prezo/Prezo%202022%20versie%20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Versie"/>
      <sheetName val="B verantwoording"/>
      <sheetName val="01 Vastrechten"/>
      <sheetName val="02 ERET"/>
      <sheetName val="03 Traject Vrij"/>
      <sheetName val="10 output tbv communicatie"/>
      <sheetName val="11 output tbv NSI"/>
      <sheetName val="12 output prijstabel HRN2021"/>
      <sheetName val="15 output tbv voorstel"/>
      <sheetName val="20 Input Weging 2019"/>
      <sheetName val="21 Input NOBOT 2019 "/>
      <sheetName val="22 Input NOBOT 2019 splitsing"/>
      <sheetName val="12 Input Elasticiteiten"/>
      <sheetName val="LAK-tabel tm 2020"/>
      <sheetName val="Control 3 TV 2015"/>
    </sheetNames>
    <sheetDataSet>
      <sheetData sheetId="0">
        <row r="4">
          <cell r="C4">
            <v>1.7999999999999999E-2</v>
          </cell>
        </row>
        <row r="7">
          <cell r="C7">
            <v>1.7999999999999999E-2</v>
          </cell>
          <cell r="D7">
            <v>1.7999999999999999E-2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768BC-36BA-4691-A97E-8929734C5DE7}">
  <dimension ref="A1:BA297"/>
  <sheetViews>
    <sheetView tabSelected="1" topLeftCell="E1" workbookViewId="0">
      <selection activeCell="L39" sqref="L39"/>
    </sheetView>
  </sheetViews>
  <sheetFormatPr defaultColWidth="9.140625" defaultRowHeight="15"/>
  <cols>
    <col min="1" max="1" width="19.85546875" style="13" customWidth="1"/>
    <col min="2" max="2" width="44" style="13" customWidth="1"/>
    <col min="3" max="3" width="23.7109375" style="13" customWidth="1"/>
    <col min="4" max="4" width="26.85546875" style="13" customWidth="1"/>
    <col min="5" max="5" width="52.28515625" style="13" customWidth="1"/>
    <col min="6" max="6" width="9.140625" style="13"/>
    <col min="7" max="7" width="14.5703125" style="12" customWidth="1"/>
    <col min="8" max="8" width="2.28515625" style="13" customWidth="1"/>
    <col min="9" max="9" width="11.140625" style="14" bestFit="1" customWidth="1"/>
    <col min="10" max="10" width="11.5703125" style="15" customWidth="1"/>
    <col min="11" max="11" width="11.140625" style="13" customWidth="1"/>
    <col min="12" max="12" width="97.140625" style="13" customWidth="1"/>
    <col min="13" max="13" width="6.5703125" style="13" customWidth="1"/>
    <col min="14" max="16384" width="9.140625" style="13"/>
  </cols>
  <sheetData>
    <row r="1" spans="1:53" customFormat="1" ht="36">
      <c r="A1" s="1" t="s">
        <v>0</v>
      </c>
      <c r="B1" s="2" t="s">
        <v>1</v>
      </c>
      <c r="C1" s="3"/>
      <c r="D1" s="4"/>
      <c r="L1" s="5"/>
      <c r="M1" s="5"/>
      <c r="X1" s="6"/>
      <c r="Y1" s="6"/>
      <c r="Z1" s="6"/>
      <c r="AA1" s="6"/>
      <c r="AB1" s="6"/>
      <c r="AC1" s="6"/>
      <c r="AD1" s="6"/>
      <c r="AE1" s="6"/>
      <c r="AF1" s="6"/>
      <c r="AG1" s="6"/>
      <c r="AS1" s="7"/>
      <c r="AT1" s="8" t="s">
        <v>2</v>
      </c>
      <c r="AU1" s="9"/>
      <c r="AV1" s="9"/>
      <c r="AW1" s="7"/>
      <c r="AX1" s="10" t="s">
        <v>3</v>
      </c>
      <c r="BA1" s="7"/>
    </row>
    <row r="3" spans="1:53" ht="21" customHeight="1">
      <c r="A3" s="11" t="s">
        <v>4</v>
      </c>
      <c r="B3" s="12">
        <f>'[1]A Versie'!C7</f>
        <v>1.7999999999999999E-2</v>
      </c>
    </row>
    <row r="4" spans="1:53" ht="19.5" customHeight="1">
      <c r="A4" s="11" t="s">
        <v>5</v>
      </c>
      <c r="B4" s="12">
        <f>'[1]A Versie'!D7</f>
        <v>1.7999999999999999E-2</v>
      </c>
    </row>
    <row r="5" spans="1:53" ht="21.75" customHeight="1">
      <c r="A5" s="11" t="s">
        <v>6</v>
      </c>
      <c r="B5" s="12">
        <f>'[1]A Versie'!C4</f>
        <v>1.7999999999999999E-2</v>
      </c>
    </row>
    <row r="6" spans="1:53" ht="36.75" customHeight="1">
      <c r="A6" s="16"/>
      <c r="B6" s="12"/>
    </row>
    <row r="7" spans="1:53" ht="36.75" customHeight="1">
      <c r="A7" s="243" t="s">
        <v>7</v>
      </c>
      <c r="B7" s="243"/>
      <c r="C7" s="243"/>
      <c r="D7" s="243"/>
      <c r="E7" s="17"/>
      <c r="F7" s="17"/>
      <c r="G7" s="18"/>
      <c r="H7" s="17"/>
      <c r="I7" s="19"/>
      <c r="J7" s="20"/>
      <c r="K7" s="17"/>
    </row>
    <row r="8" spans="1:53" s="21" customFormat="1" ht="24" thickBot="1">
      <c r="A8" s="262" t="s">
        <v>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</row>
    <row r="9" spans="1:53" s="26" customFormat="1" ht="18.75">
      <c r="A9" s="22" t="s">
        <v>9</v>
      </c>
      <c r="B9" s="240" t="s">
        <v>10</v>
      </c>
      <c r="C9" s="240"/>
      <c r="D9" s="240"/>
      <c r="E9" s="23" t="s">
        <v>11</v>
      </c>
      <c r="F9" s="23" t="s">
        <v>12</v>
      </c>
      <c r="G9" s="23" t="s">
        <v>13</v>
      </c>
      <c r="H9" s="23"/>
      <c r="I9" s="24" t="s">
        <v>14</v>
      </c>
      <c r="J9" s="24" t="s">
        <v>15</v>
      </c>
      <c r="K9" s="25" t="s">
        <v>16</v>
      </c>
      <c r="L9" s="27" t="s">
        <v>17</v>
      </c>
    </row>
    <row r="10" spans="1:53">
      <c r="A10" s="236">
        <v>212</v>
      </c>
      <c r="B10" s="28" t="s">
        <v>18</v>
      </c>
      <c r="C10" s="28"/>
      <c r="D10" s="28"/>
      <c r="E10" s="29" t="s">
        <v>19</v>
      </c>
      <c r="F10" s="13" t="s">
        <v>20</v>
      </c>
      <c r="G10" s="13" t="s">
        <v>21</v>
      </c>
      <c r="H10" s="30"/>
      <c r="I10" s="31">
        <v>34</v>
      </c>
      <c r="J10" s="31">
        <v>34.700000000000003</v>
      </c>
      <c r="K10" s="32">
        <f t="shared" ref="K10:K73" si="0">IF(J10&lt;&gt;0,(J10-I10)/I10,0)</f>
        <v>2.058823529411773E-2</v>
      </c>
      <c r="L10" s="33"/>
    </row>
    <row r="11" spans="1:53">
      <c r="A11" s="236">
        <v>211</v>
      </c>
      <c r="B11" s="28" t="s">
        <v>22</v>
      </c>
      <c r="C11" s="28"/>
      <c r="D11" s="28"/>
      <c r="E11" s="29" t="s">
        <v>19</v>
      </c>
      <c r="F11" s="13" t="s">
        <v>20</v>
      </c>
      <c r="G11" s="13" t="s">
        <v>23</v>
      </c>
      <c r="H11" s="34"/>
      <c r="I11" s="31">
        <v>40</v>
      </c>
      <c r="J11" s="31">
        <v>40.800000000000004</v>
      </c>
      <c r="K11" s="32">
        <f t="shared" si="0"/>
        <v>2.0000000000000108E-2</v>
      </c>
      <c r="L11" s="33"/>
    </row>
    <row r="12" spans="1:53">
      <c r="A12" s="236">
        <v>212</v>
      </c>
      <c r="B12" s="28" t="s">
        <v>24</v>
      </c>
      <c r="C12" s="28"/>
      <c r="D12" s="35"/>
      <c r="E12" s="29" t="s">
        <v>25</v>
      </c>
      <c r="F12" s="13" t="s">
        <v>26</v>
      </c>
      <c r="G12" s="13" t="s">
        <v>21</v>
      </c>
      <c r="H12" s="34"/>
      <c r="I12" s="31">
        <v>24</v>
      </c>
      <c r="J12" s="31">
        <v>24.4</v>
      </c>
      <c r="K12" s="32">
        <f t="shared" si="0"/>
        <v>1.6666666666666607E-2</v>
      </c>
      <c r="L12" s="33"/>
    </row>
    <row r="13" spans="1:53">
      <c r="A13" s="241">
        <v>211</v>
      </c>
      <c r="B13" s="36" t="s">
        <v>27</v>
      </c>
      <c r="C13" s="36"/>
      <c r="D13" s="37"/>
      <c r="E13" s="38" t="s">
        <v>25</v>
      </c>
      <c r="F13" s="39" t="s">
        <v>26</v>
      </c>
      <c r="G13" s="39" t="s">
        <v>23</v>
      </c>
      <c r="H13" s="40"/>
      <c r="I13" s="41">
        <v>30</v>
      </c>
      <c r="J13" s="41">
        <v>30.5</v>
      </c>
      <c r="K13" s="42">
        <f t="shared" si="0"/>
        <v>1.6666666666666666E-2</v>
      </c>
      <c r="L13" s="33"/>
    </row>
    <row r="14" spans="1:53">
      <c r="A14" s="236">
        <v>214</v>
      </c>
      <c r="B14" s="28" t="s">
        <v>28</v>
      </c>
      <c r="C14" s="28"/>
      <c r="D14" s="43"/>
      <c r="E14" s="29" t="s">
        <v>29</v>
      </c>
      <c r="F14" s="13" t="s">
        <v>20</v>
      </c>
      <c r="G14" s="13" t="s">
        <v>21</v>
      </c>
      <c r="H14" s="34"/>
      <c r="I14" s="31">
        <v>106</v>
      </c>
      <c r="J14" s="31">
        <v>107.9</v>
      </c>
      <c r="K14" s="32">
        <f t="shared" si="0"/>
        <v>1.7924528301886847E-2</v>
      </c>
      <c r="L14" s="33"/>
    </row>
    <row r="15" spans="1:53">
      <c r="A15" s="236">
        <v>213</v>
      </c>
      <c r="B15" s="28" t="s">
        <v>30</v>
      </c>
      <c r="C15" s="28"/>
      <c r="D15" s="43"/>
      <c r="E15" s="29" t="s">
        <v>29</v>
      </c>
      <c r="F15" s="13" t="s">
        <v>20</v>
      </c>
      <c r="G15" s="13" t="s">
        <v>23</v>
      </c>
      <c r="H15" s="34"/>
      <c r="I15" s="31">
        <v>134</v>
      </c>
      <c r="J15" s="31">
        <v>136.4</v>
      </c>
      <c r="K15" s="32">
        <f t="shared" si="0"/>
        <v>1.7910447761194073E-2</v>
      </c>
      <c r="L15" s="33"/>
    </row>
    <row r="16" spans="1:53">
      <c r="A16" s="236">
        <v>214</v>
      </c>
      <c r="B16" s="28" t="s">
        <v>31</v>
      </c>
      <c r="C16" s="28"/>
      <c r="D16" s="35"/>
      <c r="E16" s="29" t="s">
        <v>32</v>
      </c>
      <c r="F16" s="13" t="s">
        <v>26</v>
      </c>
      <c r="G16" s="13" t="s">
        <v>21</v>
      </c>
      <c r="H16" s="34"/>
      <c r="I16" s="31">
        <v>46</v>
      </c>
      <c r="J16" s="31">
        <v>46.8</v>
      </c>
      <c r="K16" s="44">
        <f t="shared" si="0"/>
        <v>1.7391304347826025E-2</v>
      </c>
      <c r="L16" s="33"/>
    </row>
    <row r="17" spans="1:12">
      <c r="A17" s="241">
        <v>213</v>
      </c>
      <c r="B17" s="36" t="s">
        <v>33</v>
      </c>
      <c r="C17" s="36"/>
      <c r="D17" s="37"/>
      <c r="E17" s="38" t="s">
        <v>32</v>
      </c>
      <c r="F17" s="39" t="s">
        <v>26</v>
      </c>
      <c r="G17" s="39" t="s">
        <v>23</v>
      </c>
      <c r="H17" s="40"/>
      <c r="I17" s="41">
        <v>72</v>
      </c>
      <c r="J17" s="31">
        <v>73.3</v>
      </c>
      <c r="K17" s="45">
        <f t="shared" si="0"/>
        <v>1.8055555555555516E-2</v>
      </c>
      <c r="L17" s="33"/>
    </row>
    <row r="18" spans="1:12" ht="15" customHeight="1">
      <c r="A18" s="46"/>
      <c r="B18" s="47"/>
      <c r="C18" s="47"/>
      <c r="D18" s="48"/>
      <c r="E18" s="49" t="s">
        <v>34</v>
      </c>
      <c r="F18" s="50" t="s">
        <v>35</v>
      </c>
      <c r="G18" s="50" t="s">
        <v>36</v>
      </c>
      <c r="H18" s="30"/>
      <c r="I18" s="51">
        <v>255.29166666666666</v>
      </c>
      <c r="J18" s="248">
        <v>260.66666666666669</v>
      </c>
      <c r="K18" s="53">
        <f>IF(J18&lt;&gt;0,(J18-I18)/I18,0)</f>
        <v>2.1054349600130681E-2</v>
      </c>
      <c r="L18" s="288"/>
    </row>
    <row r="19" spans="1:12" ht="15" customHeight="1">
      <c r="A19" s="236"/>
      <c r="B19" s="28"/>
      <c r="C19" s="28"/>
      <c r="D19" s="35"/>
      <c r="E19" s="29" t="s">
        <v>37</v>
      </c>
      <c r="G19" s="13"/>
      <c r="H19" s="34"/>
      <c r="I19" s="31">
        <v>36.4</v>
      </c>
      <c r="J19" s="249">
        <v>37.200000000000003</v>
      </c>
      <c r="K19" s="54"/>
      <c r="L19" s="288"/>
    </row>
    <row r="20" spans="1:12">
      <c r="A20" s="46" t="s">
        <v>38</v>
      </c>
      <c r="B20" s="47" t="s">
        <v>39</v>
      </c>
      <c r="C20" s="47"/>
      <c r="D20" s="55"/>
      <c r="E20" s="49" t="s">
        <v>40</v>
      </c>
      <c r="F20" s="50" t="s">
        <v>41</v>
      </c>
      <c r="G20" s="50"/>
      <c r="H20" s="30"/>
      <c r="I20" s="51">
        <v>23</v>
      </c>
      <c r="J20" s="31">
        <v>24.200000000000003</v>
      </c>
      <c r="K20" s="56">
        <f t="shared" si="0"/>
        <v>5.2173913043478383E-2</v>
      </c>
      <c r="L20" s="33"/>
    </row>
    <row r="21" spans="1:12">
      <c r="A21" s="241" t="s">
        <v>42</v>
      </c>
      <c r="B21" s="36" t="s">
        <v>43</v>
      </c>
      <c r="C21" s="36"/>
      <c r="D21" s="57"/>
      <c r="E21" s="38" t="s">
        <v>44</v>
      </c>
      <c r="F21" s="39" t="s">
        <v>41</v>
      </c>
      <c r="G21" s="39"/>
      <c r="H21" s="40"/>
      <c r="I21" s="41">
        <v>28</v>
      </c>
      <c r="J21" s="31">
        <v>28.5</v>
      </c>
      <c r="K21" s="45">
        <f t="shared" si="0"/>
        <v>1.7857142857142856E-2</v>
      </c>
      <c r="L21" s="33"/>
    </row>
    <row r="22" spans="1:12">
      <c r="A22" s="236">
        <v>30</v>
      </c>
      <c r="B22" s="28" t="s">
        <v>45</v>
      </c>
      <c r="C22" s="28"/>
      <c r="D22" s="43"/>
      <c r="E22" s="29" t="s">
        <v>46</v>
      </c>
      <c r="F22" s="13" t="s">
        <v>20</v>
      </c>
      <c r="G22" s="13"/>
      <c r="H22" s="34"/>
      <c r="I22" s="31">
        <v>0</v>
      </c>
      <c r="J22" s="31">
        <v>0</v>
      </c>
      <c r="K22" s="44">
        <f t="shared" si="0"/>
        <v>0</v>
      </c>
      <c r="L22" s="33"/>
    </row>
    <row r="23" spans="1:12">
      <c r="A23" s="241">
        <v>30</v>
      </c>
      <c r="B23" s="36" t="s">
        <v>47</v>
      </c>
      <c r="C23" s="36"/>
      <c r="D23" s="37"/>
      <c r="E23" s="38" t="s">
        <v>48</v>
      </c>
      <c r="F23" s="39" t="s">
        <v>26</v>
      </c>
      <c r="G23" s="39"/>
      <c r="H23" s="40"/>
      <c r="I23" s="41">
        <v>0</v>
      </c>
      <c r="J23" s="41">
        <v>0</v>
      </c>
      <c r="K23" s="45">
        <f t="shared" si="0"/>
        <v>0</v>
      </c>
      <c r="L23" s="33"/>
    </row>
    <row r="24" spans="1:12">
      <c r="A24" s="236">
        <v>220</v>
      </c>
      <c r="B24" s="28" t="s">
        <v>49</v>
      </c>
      <c r="C24" s="28"/>
      <c r="D24" s="28"/>
      <c r="E24" s="29" t="s">
        <v>50</v>
      </c>
      <c r="F24" s="13" t="s">
        <v>20</v>
      </c>
      <c r="G24" s="13" t="s">
        <v>21</v>
      </c>
      <c r="H24" s="34"/>
      <c r="I24" s="31">
        <v>356</v>
      </c>
      <c r="J24" s="31">
        <v>362.4</v>
      </c>
      <c r="K24" s="44">
        <f t="shared" si="0"/>
        <v>1.7977528089887576E-2</v>
      </c>
      <c r="L24" s="33"/>
    </row>
    <row r="25" spans="1:12">
      <c r="A25" s="236">
        <v>50</v>
      </c>
      <c r="B25" s="28" t="s">
        <v>51</v>
      </c>
      <c r="C25" s="28"/>
      <c r="D25" s="28"/>
      <c r="E25" s="29" t="s">
        <v>52</v>
      </c>
      <c r="F25" s="13" t="s">
        <v>20</v>
      </c>
      <c r="G25" s="13" t="s">
        <v>21</v>
      </c>
      <c r="H25" s="34"/>
      <c r="I25" s="31" t="s">
        <v>41</v>
      </c>
      <c r="J25" s="31" t="s">
        <v>41</v>
      </c>
      <c r="K25" s="44"/>
      <c r="L25" s="33" t="s">
        <v>53</v>
      </c>
    </row>
    <row r="26" spans="1:12">
      <c r="A26" s="236">
        <v>219</v>
      </c>
      <c r="B26" s="28" t="s">
        <v>54</v>
      </c>
      <c r="C26" s="28"/>
      <c r="D26" s="28"/>
      <c r="E26" s="29" t="s">
        <v>50</v>
      </c>
      <c r="F26" s="13" t="s">
        <v>20</v>
      </c>
      <c r="G26" s="13" t="s">
        <v>23</v>
      </c>
      <c r="H26" s="34"/>
      <c r="I26" s="31">
        <v>602</v>
      </c>
      <c r="J26" s="31">
        <v>612.5</v>
      </c>
      <c r="K26" s="44">
        <f t="shared" si="0"/>
        <v>1.7441860465116279E-2</v>
      </c>
      <c r="L26" s="33"/>
    </row>
    <row r="27" spans="1:12">
      <c r="A27" s="236">
        <v>50</v>
      </c>
      <c r="B27" s="28" t="s">
        <v>55</v>
      </c>
      <c r="C27" s="28"/>
      <c r="D27" s="28"/>
      <c r="E27" s="29" t="s">
        <v>52</v>
      </c>
      <c r="F27" s="13" t="s">
        <v>20</v>
      </c>
      <c r="G27" s="13" t="s">
        <v>23</v>
      </c>
      <c r="H27" s="34"/>
      <c r="I27" s="31" t="s">
        <v>41</v>
      </c>
      <c r="J27" s="31" t="s">
        <v>41</v>
      </c>
      <c r="K27" s="44"/>
      <c r="L27" s="33" t="s">
        <v>56</v>
      </c>
    </row>
    <row r="28" spans="1:12">
      <c r="A28" s="236">
        <v>55</v>
      </c>
      <c r="B28" s="28" t="s">
        <v>57</v>
      </c>
      <c r="C28" s="28"/>
      <c r="D28" s="28"/>
      <c r="E28" s="29" t="s">
        <v>58</v>
      </c>
      <c r="F28" s="13" t="s">
        <v>20</v>
      </c>
      <c r="G28" s="13" t="s">
        <v>59</v>
      </c>
      <c r="H28" s="34"/>
      <c r="I28" s="31">
        <v>427.2</v>
      </c>
      <c r="J28" s="31">
        <v>434.9</v>
      </c>
      <c r="K28" s="44">
        <f t="shared" si="0"/>
        <v>1.8024344569288364E-2</v>
      </c>
      <c r="L28" s="33" t="s">
        <v>60</v>
      </c>
    </row>
    <row r="29" spans="1:12">
      <c r="A29" s="236">
        <v>56</v>
      </c>
      <c r="B29" s="28" t="s">
        <v>61</v>
      </c>
      <c r="C29" s="28"/>
      <c r="D29" s="28"/>
      <c r="E29" s="29" t="s">
        <v>62</v>
      </c>
      <c r="F29" s="13" t="s">
        <v>20</v>
      </c>
      <c r="G29" s="13" t="s">
        <v>21</v>
      </c>
      <c r="H29" s="34"/>
      <c r="I29" s="31">
        <v>1068</v>
      </c>
      <c r="J29" s="31">
        <v>1087.1999999999998</v>
      </c>
      <c r="K29" s="44">
        <f t="shared" si="0"/>
        <v>1.7977528089887469E-2</v>
      </c>
      <c r="L29" s="33" t="s">
        <v>60</v>
      </c>
    </row>
    <row r="30" spans="1:12">
      <c r="A30" s="236">
        <v>55</v>
      </c>
      <c r="B30" s="28" t="s">
        <v>63</v>
      </c>
      <c r="C30" s="28"/>
      <c r="D30" s="28"/>
      <c r="E30" s="29" t="s">
        <v>58</v>
      </c>
      <c r="F30" s="13" t="s">
        <v>20</v>
      </c>
      <c r="G30" s="13" t="s">
        <v>64</v>
      </c>
      <c r="H30" s="34"/>
      <c r="I30" s="31">
        <v>722.4</v>
      </c>
      <c r="J30" s="31">
        <v>735</v>
      </c>
      <c r="K30" s="44">
        <f t="shared" si="0"/>
        <v>1.744186046511631E-2</v>
      </c>
      <c r="L30" s="33" t="s">
        <v>60</v>
      </c>
    </row>
    <row r="31" spans="1:12">
      <c r="A31" s="236">
        <v>56</v>
      </c>
      <c r="B31" s="28" t="s">
        <v>65</v>
      </c>
      <c r="C31" s="28"/>
      <c r="D31" s="28"/>
      <c r="E31" s="29" t="s">
        <v>62</v>
      </c>
      <c r="F31" s="13" t="s">
        <v>35</v>
      </c>
      <c r="G31" s="13" t="s">
        <v>64</v>
      </c>
      <c r="H31" s="34"/>
      <c r="I31" s="31">
        <v>1806</v>
      </c>
      <c r="J31" s="31">
        <v>1837.5</v>
      </c>
      <c r="K31" s="44">
        <f t="shared" si="0"/>
        <v>1.7441860465116279E-2</v>
      </c>
      <c r="L31" s="33" t="s">
        <v>60</v>
      </c>
    </row>
    <row r="32" spans="1:12">
      <c r="A32" s="236">
        <v>220</v>
      </c>
      <c r="B32" s="28" t="s">
        <v>66</v>
      </c>
      <c r="C32" s="28"/>
      <c r="D32" s="35"/>
      <c r="E32" s="29" t="s">
        <v>67</v>
      </c>
      <c r="F32" s="13" t="s">
        <v>26</v>
      </c>
      <c r="G32" s="13" t="s">
        <v>21</v>
      </c>
      <c r="H32" s="34"/>
      <c r="I32" s="31">
        <v>165</v>
      </c>
      <c r="J32" s="31">
        <v>168</v>
      </c>
      <c r="K32" s="44">
        <f t="shared" si="0"/>
        <v>1.8181818181818181E-2</v>
      </c>
      <c r="L32" s="58"/>
    </row>
    <row r="33" spans="1:12">
      <c r="A33" s="236">
        <v>219</v>
      </c>
      <c r="B33" s="28" t="s">
        <v>68</v>
      </c>
      <c r="C33" s="28"/>
      <c r="D33" s="35"/>
      <c r="E33" s="29" t="s">
        <v>67</v>
      </c>
      <c r="F33" s="13" t="s">
        <v>26</v>
      </c>
      <c r="G33" s="13" t="s">
        <v>23</v>
      </c>
      <c r="H33" s="34"/>
      <c r="I33" s="31">
        <v>356</v>
      </c>
      <c r="J33" s="31">
        <v>362.4</v>
      </c>
      <c r="K33" s="44">
        <f t="shared" si="0"/>
        <v>1.7977528089887576E-2</v>
      </c>
      <c r="L33" s="33"/>
    </row>
    <row r="34" spans="1:12">
      <c r="A34" s="59">
        <v>600</v>
      </c>
      <c r="B34" s="60">
        <v>5176</v>
      </c>
      <c r="C34" s="61"/>
      <c r="D34" s="62"/>
      <c r="E34" s="63" t="s">
        <v>69</v>
      </c>
      <c r="F34" s="62" t="s">
        <v>20</v>
      </c>
      <c r="G34" s="62" t="s">
        <v>41</v>
      </c>
      <c r="H34" s="34"/>
      <c r="I34" s="64">
        <v>60.55</v>
      </c>
      <c r="J34" s="246">
        <v>61.85</v>
      </c>
      <c r="K34" s="44">
        <f t="shared" si="0"/>
        <v>2.1469859620148708E-2</v>
      </c>
      <c r="L34" s="288"/>
    </row>
    <row r="35" spans="1:12">
      <c r="A35" s="65">
        <v>600</v>
      </c>
      <c r="B35" s="66" t="s">
        <v>70</v>
      </c>
      <c r="C35" s="67"/>
      <c r="D35" s="68"/>
      <c r="E35" s="69" t="s">
        <v>71</v>
      </c>
      <c r="F35" s="70" t="s">
        <v>26</v>
      </c>
      <c r="G35" s="70" t="s">
        <v>41</v>
      </c>
      <c r="H35" s="40"/>
      <c r="I35" s="71">
        <v>36.4</v>
      </c>
      <c r="J35" s="247">
        <v>37.200000000000003</v>
      </c>
      <c r="K35" s="45">
        <f t="shared" si="0"/>
        <v>2.1978021978022098E-2</v>
      </c>
      <c r="L35" s="288"/>
    </row>
    <row r="36" spans="1:12">
      <c r="A36" s="73" t="s">
        <v>72</v>
      </c>
      <c r="B36" s="74" t="s">
        <v>73</v>
      </c>
      <c r="C36" s="74"/>
      <c r="D36" s="74"/>
      <c r="E36" s="75" t="s">
        <v>74</v>
      </c>
      <c r="F36" s="76" t="s">
        <v>41</v>
      </c>
      <c r="G36" s="74" t="s">
        <v>41</v>
      </c>
      <c r="H36" s="77"/>
      <c r="I36" s="78">
        <v>60</v>
      </c>
      <c r="J36" s="31">
        <v>61.199999999999996</v>
      </c>
      <c r="K36" s="79">
        <f t="shared" si="0"/>
        <v>1.9999999999999928E-2</v>
      </c>
      <c r="L36" s="33"/>
    </row>
    <row r="37" spans="1:12" s="82" customFormat="1" ht="15" customHeight="1">
      <c r="A37" s="236">
        <v>610</v>
      </c>
      <c r="B37" s="28" t="s">
        <v>75</v>
      </c>
      <c r="C37" s="80"/>
      <c r="D37" s="80"/>
      <c r="E37" s="81" t="s">
        <v>76</v>
      </c>
      <c r="F37" s="13" t="s">
        <v>41</v>
      </c>
      <c r="H37" s="83"/>
      <c r="I37" s="31">
        <v>12</v>
      </c>
      <c r="J37" s="246">
        <v>12</v>
      </c>
      <c r="K37" s="44">
        <f t="shared" si="0"/>
        <v>0</v>
      </c>
      <c r="L37" s="288" t="s">
        <v>280</v>
      </c>
    </row>
    <row r="38" spans="1:12" ht="15" customHeight="1">
      <c r="A38" s="241">
        <v>601</v>
      </c>
      <c r="B38" s="36" t="s">
        <v>77</v>
      </c>
      <c r="C38" s="36"/>
      <c r="D38" s="36"/>
      <c r="E38" s="84" t="s">
        <v>78</v>
      </c>
      <c r="F38" s="39" t="s">
        <v>41</v>
      </c>
      <c r="G38" s="39"/>
      <c r="H38" s="40"/>
      <c r="I38" s="41">
        <v>144</v>
      </c>
      <c r="J38" s="247">
        <v>144</v>
      </c>
      <c r="K38" s="45">
        <f t="shared" si="0"/>
        <v>0</v>
      </c>
      <c r="L38" s="288"/>
    </row>
    <row r="39" spans="1:12">
      <c r="A39" s="236" t="s">
        <v>41</v>
      </c>
      <c r="B39" s="28">
        <v>1042</v>
      </c>
      <c r="C39" s="28"/>
      <c r="D39" s="28"/>
      <c r="E39" s="85" t="s">
        <v>79</v>
      </c>
      <c r="F39" s="13" t="s">
        <v>41</v>
      </c>
      <c r="G39" s="13"/>
      <c r="H39" s="34"/>
      <c r="I39" s="31">
        <v>60</v>
      </c>
      <c r="J39" s="31">
        <v>61.199999999999996</v>
      </c>
      <c r="K39" s="44">
        <f t="shared" si="0"/>
        <v>1.9999999999999928E-2</v>
      </c>
      <c r="L39" s="33"/>
    </row>
    <row r="40" spans="1:12">
      <c r="A40" s="236" t="s">
        <v>80</v>
      </c>
      <c r="B40" s="28" t="s">
        <v>81</v>
      </c>
      <c r="C40" s="28"/>
      <c r="D40" s="28"/>
      <c r="E40" s="29" t="s">
        <v>82</v>
      </c>
      <c r="G40" s="13" t="s">
        <v>21</v>
      </c>
      <c r="H40" s="34"/>
      <c r="I40" s="31">
        <v>26</v>
      </c>
      <c r="J40" s="31">
        <v>26.5</v>
      </c>
      <c r="K40" s="44">
        <f t="shared" si="0"/>
        <v>1.9230769230769232E-2</v>
      </c>
      <c r="L40" s="33"/>
    </row>
    <row r="41" spans="1:12">
      <c r="A41" s="236" t="s">
        <v>80</v>
      </c>
      <c r="B41" s="28" t="s">
        <v>83</v>
      </c>
      <c r="C41" s="28"/>
      <c r="D41" s="28"/>
      <c r="E41" s="29" t="s">
        <v>82</v>
      </c>
      <c r="G41" s="13" t="s">
        <v>23</v>
      </c>
      <c r="H41" s="34"/>
      <c r="I41" s="31">
        <v>51</v>
      </c>
      <c r="J41" s="31">
        <v>51.9</v>
      </c>
      <c r="K41" s="44">
        <f t="shared" si="0"/>
        <v>1.7647058823529384E-2</v>
      </c>
      <c r="L41" s="33"/>
    </row>
    <row r="42" spans="1:12">
      <c r="A42" s="236"/>
      <c r="B42" s="28"/>
      <c r="C42" s="28"/>
      <c r="D42" s="28"/>
      <c r="E42" s="29" t="s">
        <v>84</v>
      </c>
      <c r="G42" s="13"/>
      <c r="H42" s="34"/>
      <c r="I42" s="31">
        <v>11</v>
      </c>
      <c r="J42" s="31">
        <v>11.2</v>
      </c>
      <c r="K42" s="44">
        <f t="shared" si="0"/>
        <v>1.8181818181818118E-2</v>
      </c>
      <c r="L42" s="33"/>
    </row>
    <row r="43" spans="1:12">
      <c r="A43" s="236"/>
      <c r="B43" s="28"/>
      <c r="C43" s="28"/>
      <c r="D43" s="28"/>
      <c r="E43" s="29" t="s">
        <v>85</v>
      </c>
      <c r="G43" s="13" t="s">
        <v>21</v>
      </c>
      <c r="H43" s="34"/>
      <c r="I43" s="31">
        <v>97</v>
      </c>
      <c r="J43" s="31">
        <v>98.9</v>
      </c>
      <c r="K43" s="44">
        <f t="shared" si="0"/>
        <v>1.958762886597944E-2</v>
      </c>
      <c r="L43" s="33"/>
    </row>
    <row r="44" spans="1:12">
      <c r="A44" s="241"/>
      <c r="B44" s="36"/>
      <c r="C44" s="36"/>
      <c r="D44" s="36"/>
      <c r="E44" s="38" t="s">
        <v>85</v>
      </c>
      <c r="F44" s="39"/>
      <c r="G44" s="39" t="s">
        <v>23</v>
      </c>
      <c r="H44" s="40"/>
      <c r="I44" s="41">
        <v>122</v>
      </c>
      <c r="J44" s="41">
        <v>124.3</v>
      </c>
      <c r="K44" s="45">
        <f t="shared" si="0"/>
        <v>1.885245901639342E-2</v>
      </c>
      <c r="L44" s="33"/>
    </row>
    <row r="45" spans="1:12">
      <c r="A45" s="236"/>
      <c r="B45" s="28"/>
      <c r="C45" s="28"/>
      <c r="D45" s="28"/>
      <c r="E45" s="29" t="s">
        <v>86</v>
      </c>
      <c r="G45" s="13"/>
      <c r="H45" s="34"/>
      <c r="I45" s="31">
        <v>10</v>
      </c>
      <c r="J45" s="31">
        <v>10</v>
      </c>
      <c r="K45" s="44">
        <f t="shared" si="0"/>
        <v>0</v>
      </c>
      <c r="L45" s="33"/>
    </row>
    <row r="46" spans="1:12">
      <c r="A46" s="236"/>
      <c r="B46" s="28"/>
      <c r="C46" s="28"/>
      <c r="D46" s="28"/>
      <c r="E46" s="29" t="s">
        <v>87</v>
      </c>
      <c r="G46" s="13" t="s">
        <v>41</v>
      </c>
      <c r="H46" s="30"/>
      <c r="I46" s="31">
        <v>0</v>
      </c>
      <c r="J46" s="31">
        <v>0</v>
      </c>
      <c r="K46" s="44">
        <f t="shared" si="0"/>
        <v>0</v>
      </c>
      <c r="L46" s="33"/>
    </row>
    <row r="47" spans="1:12">
      <c r="A47" s="236"/>
      <c r="B47" s="28"/>
      <c r="C47" s="28"/>
      <c r="D47" s="28"/>
      <c r="E47" s="29" t="s">
        <v>88</v>
      </c>
      <c r="G47" s="13" t="s">
        <v>41</v>
      </c>
      <c r="H47" s="34"/>
      <c r="I47" s="31">
        <v>2</v>
      </c>
      <c r="J47" s="31">
        <v>2</v>
      </c>
      <c r="K47" s="44">
        <f t="shared" si="0"/>
        <v>0</v>
      </c>
      <c r="L47" s="33"/>
    </row>
    <row r="48" spans="1:12">
      <c r="A48" s="236"/>
      <c r="B48" s="28"/>
      <c r="C48" s="28"/>
      <c r="D48" s="28"/>
      <c r="E48" s="29" t="s">
        <v>89</v>
      </c>
      <c r="G48" s="13" t="s">
        <v>21</v>
      </c>
      <c r="H48" s="34"/>
      <c r="I48" s="31">
        <v>31</v>
      </c>
      <c r="J48" s="31">
        <v>31.6</v>
      </c>
      <c r="K48" s="44">
        <f t="shared" si="0"/>
        <v>1.9354838709677465E-2</v>
      </c>
      <c r="L48" s="86" t="s">
        <v>278</v>
      </c>
    </row>
    <row r="49" spans="1:12">
      <c r="A49" s="236"/>
      <c r="B49" s="28"/>
      <c r="C49" s="28"/>
      <c r="D49" s="28"/>
      <c r="E49" s="29" t="s">
        <v>89</v>
      </c>
      <c r="G49" s="13" t="s">
        <v>23</v>
      </c>
      <c r="H49" s="34"/>
      <c r="I49" s="31">
        <v>37</v>
      </c>
      <c r="J49" s="31">
        <v>37.700000000000003</v>
      </c>
      <c r="K49" s="44">
        <f t="shared" si="0"/>
        <v>1.8918918918918996E-2</v>
      </c>
      <c r="L49" s="86" t="s">
        <v>278</v>
      </c>
    </row>
    <row r="50" spans="1:12">
      <c r="A50" s="236"/>
      <c r="B50" s="28"/>
      <c r="C50" s="28"/>
      <c r="D50" s="28"/>
      <c r="E50" s="29" t="s">
        <v>90</v>
      </c>
      <c r="G50" s="13" t="s">
        <v>21</v>
      </c>
      <c r="H50" s="34"/>
      <c r="I50" s="31">
        <v>34</v>
      </c>
      <c r="J50" s="31">
        <v>34.700000000000003</v>
      </c>
      <c r="K50" s="44">
        <f t="shared" si="0"/>
        <v>2.058823529411773E-2</v>
      </c>
      <c r="L50" s="86" t="s">
        <v>278</v>
      </c>
    </row>
    <row r="51" spans="1:12">
      <c r="A51" s="236"/>
      <c r="B51" s="28"/>
      <c r="C51" s="28"/>
      <c r="D51" s="28"/>
      <c r="E51" s="29" t="s">
        <v>90</v>
      </c>
      <c r="G51" s="13" t="s">
        <v>23</v>
      </c>
      <c r="H51" s="34"/>
      <c r="I51" s="31">
        <v>40</v>
      </c>
      <c r="J51" s="31">
        <v>40.800000000000004</v>
      </c>
      <c r="K51" s="44">
        <f t="shared" si="0"/>
        <v>2.0000000000000108E-2</v>
      </c>
      <c r="L51" s="86" t="s">
        <v>278</v>
      </c>
    </row>
    <row r="52" spans="1:12">
      <c r="A52" s="236"/>
      <c r="B52" s="28"/>
      <c r="C52" s="28"/>
      <c r="D52" s="28"/>
      <c r="E52" s="29" t="s">
        <v>91</v>
      </c>
      <c r="G52" s="13" t="s">
        <v>41</v>
      </c>
      <c r="H52" s="34"/>
      <c r="I52" s="31">
        <v>5</v>
      </c>
      <c r="J52" s="31">
        <v>5.0999999999999996</v>
      </c>
      <c r="K52" s="44">
        <f t="shared" si="0"/>
        <v>1.9999999999999928E-2</v>
      </c>
      <c r="L52" s="86"/>
    </row>
    <row r="53" spans="1:12">
      <c r="A53" s="236"/>
      <c r="B53" s="28"/>
      <c r="C53" s="28"/>
      <c r="D53" s="28"/>
      <c r="E53" s="29" t="s">
        <v>92</v>
      </c>
      <c r="G53" s="13" t="s">
        <v>21</v>
      </c>
      <c r="H53" s="34"/>
      <c r="I53" s="31">
        <v>106</v>
      </c>
      <c r="J53" s="31">
        <v>107.9</v>
      </c>
      <c r="K53" s="44">
        <f t="shared" si="0"/>
        <v>1.7924528301886847E-2</v>
      </c>
      <c r="L53" s="86" t="s">
        <v>93</v>
      </c>
    </row>
    <row r="54" spans="1:12">
      <c r="A54" s="236"/>
      <c r="B54" s="28"/>
      <c r="C54" s="28"/>
      <c r="D54" s="28"/>
      <c r="E54" s="29" t="s">
        <v>92</v>
      </c>
      <c r="G54" s="13" t="s">
        <v>23</v>
      </c>
      <c r="H54" s="34"/>
      <c r="I54" s="31">
        <v>134</v>
      </c>
      <c r="J54" s="31">
        <v>136.4</v>
      </c>
      <c r="K54" s="44">
        <f t="shared" si="0"/>
        <v>1.7910447761194073E-2</v>
      </c>
      <c r="L54" s="86" t="s">
        <v>94</v>
      </c>
    </row>
    <row r="55" spans="1:12">
      <c r="A55" s="236"/>
      <c r="B55" s="28"/>
      <c r="C55" s="28"/>
      <c r="D55" s="28"/>
      <c r="E55" s="29" t="s">
        <v>95</v>
      </c>
      <c r="G55" s="13" t="s">
        <v>41</v>
      </c>
      <c r="H55" s="34"/>
      <c r="I55" s="31">
        <v>23</v>
      </c>
      <c r="J55" s="31">
        <v>24.200000000000003</v>
      </c>
      <c r="K55" s="44">
        <f t="shared" si="0"/>
        <v>5.2173913043478383E-2</v>
      </c>
      <c r="L55" s="86"/>
    </row>
    <row r="56" spans="1:12">
      <c r="A56" s="236"/>
      <c r="B56" s="28"/>
      <c r="C56" s="28"/>
      <c r="D56" s="28"/>
      <c r="E56" s="29" t="s">
        <v>96</v>
      </c>
      <c r="G56" s="13" t="s">
        <v>21</v>
      </c>
      <c r="H56" s="34"/>
      <c r="I56" s="31">
        <v>356</v>
      </c>
      <c r="J56" s="31">
        <v>362.4</v>
      </c>
      <c r="K56" s="44">
        <f t="shared" si="0"/>
        <v>1.7977528089887576E-2</v>
      </c>
      <c r="L56" s="86"/>
    </row>
    <row r="57" spans="1:12">
      <c r="A57" s="236"/>
      <c r="B57" s="28"/>
      <c r="C57" s="28"/>
      <c r="D57" s="28"/>
      <c r="E57" s="29" t="s">
        <v>96</v>
      </c>
      <c r="G57" s="13" t="s">
        <v>23</v>
      </c>
      <c r="H57" s="34"/>
      <c r="I57" s="31">
        <v>602</v>
      </c>
      <c r="J57" s="31">
        <v>612.5</v>
      </c>
      <c r="K57" s="244">
        <f>IF(J57&lt;&gt;0,(J57-I57)/I57,0)</f>
        <v>1.7441860465116279E-2</v>
      </c>
      <c r="L57" s="86"/>
    </row>
    <row r="58" spans="1:12">
      <c r="A58" s="39"/>
      <c r="B58" s="39"/>
      <c r="C58" s="39"/>
      <c r="D58" s="39"/>
      <c r="E58" s="38" t="s">
        <v>273</v>
      </c>
      <c r="F58" s="39"/>
      <c r="G58" s="39" t="s">
        <v>41</v>
      </c>
      <c r="H58" s="40"/>
      <c r="I58" s="41">
        <v>62</v>
      </c>
      <c r="J58" s="41">
        <v>63.1</v>
      </c>
      <c r="K58" s="87">
        <f>IF(J58&lt;&gt;0,(J58-I58)/I58,0)</f>
        <v>1.7741935483870992E-2</v>
      </c>
      <c r="L58" s="39"/>
    </row>
    <row r="59" spans="1:12">
      <c r="A59" s="236"/>
      <c r="B59" s="28"/>
      <c r="C59" s="28"/>
      <c r="D59" s="28"/>
      <c r="E59" s="29" t="s">
        <v>97</v>
      </c>
      <c r="F59" s="13" t="s">
        <v>41</v>
      </c>
      <c r="G59" s="13" t="s">
        <v>41</v>
      </c>
      <c r="H59" s="34"/>
      <c r="I59" s="88">
        <v>0.64999999999999991</v>
      </c>
      <c r="J59" s="88">
        <v>0.66999999999999993</v>
      </c>
      <c r="K59" s="44">
        <f>IF(J59&lt;&gt;0,(J59-I59)/I59,0)</f>
        <v>3.0769230769230802E-2</v>
      </c>
      <c r="L59" s="33"/>
    </row>
    <row r="60" spans="1:12">
      <c r="A60" s="241"/>
      <c r="B60" s="36"/>
      <c r="C60" s="36"/>
      <c r="D60" s="36"/>
      <c r="E60" s="38" t="s">
        <v>98</v>
      </c>
      <c r="F60" s="39" t="s">
        <v>41</v>
      </c>
      <c r="G60" s="39" t="s">
        <v>41</v>
      </c>
      <c r="H60" s="40"/>
      <c r="I60" s="89">
        <v>0.5</v>
      </c>
      <c r="J60" s="90">
        <v>0.67</v>
      </c>
      <c r="K60" s="45">
        <f t="shared" ref="K60:K72" si="1">IF(J60&lt;&gt;0,(J60-I60)/I60,0)</f>
        <v>0.34000000000000008</v>
      </c>
      <c r="L60" s="91" t="s">
        <v>99</v>
      </c>
    </row>
    <row r="61" spans="1:12">
      <c r="A61" s="236"/>
      <c r="B61" s="28"/>
      <c r="C61" s="28"/>
      <c r="D61" s="28"/>
      <c r="E61" s="29" t="s">
        <v>100</v>
      </c>
      <c r="F61" s="13" t="s">
        <v>20</v>
      </c>
      <c r="G61" s="13" t="s">
        <v>21</v>
      </c>
      <c r="H61" s="34"/>
      <c r="I61" s="92">
        <v>0</v>
      </c>
      <c r="J61" s="31">
        <v>0</v>
      </c>
      <c r="K61" s="44">
        <f t="shared" si="1"/>
        <v>0</v>
      </c>
      <c r="L61" s="235"/>
    </row>
    <row r="62" spans="1:12">
      <c r="A62" s="236"/>
      <c r="B62" s="28"/>
      <c r="C62" s="28"/>
      <c r="D62" s="28"/>
      <c r="E62" s="29" t="s">
        <v>101</v>
      </c>
      <c r="F62" s="13" t="s">
        <v>20</v>
      </c>
      <c r="G62" s="13" t="s">
        <v>21</v>
      </c>
      <c r="H62" s="34"/>
      <c r="I62" s="92">
        <v>0</v>
      </c>
      <c r="J62" s="31">
        <v>0</v>
      </c>
      <c r="K62" s="44">
        <f t="shared" si="1"/>
        <v>0</v>
      </c>
      <c r="L62" s="235"/>
    </row>
    <row r="63" spans="1:12">
      <c r="A63" s="236"/>
      <c r="B63" s="28"/>
      <c r="C63" s="28"/>
      <c r="D63" s="28"/>
      <c r="E63" s="29" t="s">
        <v>102</v>
      </c>
      <c r="F63" s="13" t="s">
        <v>20</v>
      </c>
      <c r="G63" s="13" t="s">
        <v>21</v>
      </c>
      <c r="H63" s="34"/>
      <c r="I63" s="92">
        <v>0</v>
      </c>
      <c r="J63" s="31">
        <v>0</v>
      </c>
      <c r="K63" s="44">
        <f t="shared" si="1"/>
        <v>0</v>
      </c>
      <c r="L63" s="235"/>
    </row>
    <row r="64" spans="1:12">
      <c r="A64" s="236"/>
      <c r="B64" s="28"/>
      <c r="C64" s="28"/>
      <c r="D64" s="28"/>
      <c r="E64" s="29" t="s">
        <v>103</v>
      </c>
      <c r="F64" s="13" t="s">
        <v>26</v>
      </c>
      <c r="G64" s="13" t="s">
        <v>21</v>
      </c>
      <c r="H64" s="34"/>
      <c r="I64" s="93">
        <v>2</v>
      </c>
      <c r="J64" s="31">
        <v>2</v>
      </c>
      <c r="K64" s="44">
        <f t="shared" si="1"/>
        <v>0</v>
      </c>
      <c r="L64" s="235"/>
    </row>
    <row r="65" spans="1:12">
      <c r="A65" s="236"/>
      <c r="B65" s="28"/>
      <c r="C65" s="28"/>
      <c r="D65" s="28"/>
      <c r="E65" s="29" t="s">
        <v>104</v>
      </c>
      <c r="F65" s="13" t="s">
        <v>26</v>
      </c>
      <c r="G65" s="13" t="s">
        <v>21</v>
      </c>
      <c r="H65" s="34"/>
      <c r="I65" s="93">
        <v>3</v>
      </c>
      <c r="J65" s="31">
        <v>3.1</v>
      </c>
      <c r="K65" s="44">
        <f t="shared" si="1"/>
        <v>3.3333333333333361E-2</v>
      </c>
      <c r="L65" s="235"/>
    </row>
    <row r="66" spans="1:12">
      <c r="A66" s="236"/>
      <c r="B66" s="28"/>
      <c r="C66" s="28"/>
      <c r="D66" s="28"/>
      <c r="E66" s="29" t="s">
        <v>105</v>
      </c>
      <c r="F66" s="13" t="s">
        <v>26</v>
      </c>
      <c r="G66" s="13" t="s">
        <v>21</v>
      </c>
      <c r="H66" s="34"/>
      <c r="I66" s="93">
        <v>18</v>
      </c>
      <c r="J66" s="31">
        <v>19.100000000000001</v>
      </c>
      <c r="K66" s="44">
        <f t="shared" si="1"/>
        <v>6.1111111111111192E-2</v>
      </c>
      <c r="L66" s="235"/>
    </row>
    <row r="67" spans="1:12">
      <c r="A67" s="236"/>
      <c r="B67" s="28"/>
      <c r="C67" s="28"/>
      <c r="D67" s="28"/>
      <c r="E67" s="29" t="s">
        <v>106</v>
      </c>
      <c r="F67" s="13" t="s">
        <v>26</v>
      </c>
      <c r="G67" s="13" t="s">
        <v>21</v>
      </c>
      <c r="H67" s="34"/>
      <c r="I67" s="93">
        <v>31</v>
      </c>
      <c r="J67" s="31">
        <v>31.6</v>
      </c>
      <c r="K67" s="44">
        <f t="shared" si="1"/>
        <v>1.9354838709677465E-2</v>
      </c>
      <c r="L67" s="235"/>
    </row>
    <row r="68" spans="1:12">
      <c r="A68" s="236"/>
      <c r="B68" s="28"/>
      <c r="C68" s="28"/>
      <c r="D68" s="28"/>
      <c r="E68" s="29" t="s">
        <v>107</v>
      </c>
      <c r="F68" s="13" t="s">
        <v>26</v>
      </c>
      <c r="G68" s="13" t="s">
        <v>21</v>
      </c>
      <c r="H68" s="34"/>
      <c r="I68" s="93">
        <v>75</v>
      </c>
      <c r="J68" s="31">
        <v>76.3</v>
      </c>
      <c r="K68" s="44">
        <f t="shared" si="1"/>
        <v>1.7333333333333294E-2</v>
      </c>
      <c r="L68" s="235"/>
    </row>
    <row r="69" spans="1:12">
      <c r="A69" s="236"/>
      <c r="B69" s="28"/>
      <c r="C69" s="28"/>
      <c r="D69" s="28"/>
      <c r="E69" s="29" t="s">
        <v>108</v>
      </c>
      <c r="F69" s="13" t="s">
        <v>26</v>
      </c>
      <c r="G69" s="13" t="s">
        <v>21</v>
      </c>
      <c r="H69" s="34"/>
      <c r="I69" s="93">
        <v>250</v>
      </c>
      <c r="J69" s="31">
        <v>254.5</v>
      </c>
      <c r="K69" s="44">
        <f t="shared" si="1"/>
        <v>1.7999999999999999E-2</v>
      </c>
      <c r="L69" s="235"/>
    </row>
    <row r="70" spans="1:12">
      <c r="A70" s="236"/>
      <c r="B70" s="28"/>
      <c r="C70" s="28"/>
      <c r="D70" s="28"/>
      <c r="E70" s="29" t="s">
        <v>109</v>
      </c>
      <c r="F70" s="13" t="s">
        <v>26</v>
      </c>
      <c r="G70" s="13" t="s">
        <v>23</v>
      </c>
      <c r="H70" s="34"/>
      <c r="I70" s="93">
        <v>6</v>
      </c>
      <c r="J70" s="31">
        <v>6.1</v>
      </c>
      <c r="K70" s="44">
        <f t="shared" si="1"/>
        <v>1.6666666666666607E-2</v>
      </c>
      <c r="L70" s="33" t="s">
        <v>110</v>
      </c>
    </row>
    <row r="71" spans="1:12">
      <c r="A71" s="236"/>
      <c r="B71" s="28"/>
      <c r="C71" s="28"/>
      <c r="D71" s="28"/>
      <c r="E71" s="29" t="s">
        <v>111</v>
      </c>
      <c r="F71" s="13" t="s">
        <v>26</v>
      </c>
      <c r="G71" s="13" t="s">
        <v>23</v>
      </c>
      <c r="H71" s="34"/>
      <c r="I71" s="93">
        <v>22</v>
      </c>
      <c r="J71" s="31">
        <v>22.4</v>
      </c>
      <c r="K71" s="44">
        <f t="shared" si="1"/>
        <v>1.8181818181818118E-2</v>
      </c>
      <c r="L71" s="33" t="s">
        <v>110</v>
      </c>
    </row>
    <row r="72" spans="1:12">
      <c r="A72" s="241"/>
      <c r="B72" s="36"/>
      <c r="C72" s="36"/>
      <c r="D72" s="36"/>
      <c r="E72" s="38" t="s">
        <v>112</v>
      </c>
      <c r="F72" s="39" t="s">
        <v>26</v>
      </c>
      <c r="G72" s="94" t="s">
        <v>23</v>
      </c>
      <c r="H72" s="40"/>
      <c r="I72" s="95">
        <v>218</v>
      </c>
      <c r="J72" s="31">
        <v>221.6</v>
      </c>
      <c r="K72" s="87">
        <f t="shared" si="1"/>
        <v>1.6513761467889881E-2</v>
      </c>
      <c r="L72" s="33" t="s">
        <v>110</v>
      </c>
    </row>
    <row r="73" spans="1:12" ht="15.75" customHeight="1" thickBot="1">
      <c r="A73" s="241"/>
      <c r="B73" s="36"/>
      <c r="C73" s="36"/>
      <c r="D73" s="36"/>
      <c r="E73" s="84" t="s">
        <v>113</v>
      </c>
      <c r="F73" s="39"/>
      <c r="G73" s="39" t="s">
        <v>114</v>
      </c>
      <c r="H73" s="40"/>
      <c r="I73" s="96">
        <v>0.99</v>
      </c>
      <c r="J73" s="251">
        <v>1.01</v>
      </c>
      <c r="K73" s="45">
        <f t="shared" si="0"/>
        <v>2.0202020202020221E-2</v>
      </c>
      <c r="L73" s="250" t="s">
        <v>274</v>
      </c>
    </row>
    <row r="74" spans="1:12" ht="15" customHeight="1">
      <c r="A74" s="97" t="s">
        <v>115</v>
      </c>
      <c r="B74" s="98"/>
      <c r="C74" s="28"/>
      <c r="D74" s="28"/>
      <c r="G74" s="13"/>
      <c r="I74" s="15"/>
      <c r="K74" s="12"/>
    </row>
    <row r="75" spans="1:12">
      <c r="A75" s="28"/>
      <c r="B75" s="28"/>
      <c r="C75" s="28"/>
      <c r="D75" s="28"/>
      <c r="G75" s="13"/>
      <c r="I75" s="15"/>
      <c r="K75" s="12"/>
    </row>
    <row r="76" spans="1:12">
      <c r="A76" s="28"/>
      <c r="B76" s="28"/>
      <c r="C76" s="28"/>
      <c r="D76" s="28"/>
      <c r="G76" s="13"/>
      <c r="I76" s="15"/>
      <c r="K76" s="12"/>
    </row>
    <row r="77" spans="1:12" ht="23.25">
      <c r="A77" s="99" t="s">
        <v>116</v>
      </c>
      <c r="B77" s="28"/>
      <c r="G77" s="13"/>
      <c r="I77" s="15"/>
      <c r="K77" s="12"/>
    </row>
    <row r="78" spans="1:12" ht="19.5" thickBot="1">
      <c r="A78" s="284" t="s">
        <v>117</v>
      </c>
      <c r="B78" s="285"/>
      <c r="C78" s="284" t="s">
        <v>118</v>
      </c>
      <c r="D78" s="285"/>
      <c r="E78" s="100"/>
      <c r="F78" s="100"/>
      <c r="G78" s="100"/>
      <c r="H78" s="100"/>
      <c r="I78" s="101"/>
      <c r="J78" s="101"/>
      <c r="K78" s="102"/>
    </row>
    <row r="79" spans="1:12" s="26" customFormat="1" ht="18" customHeight="1">
      <c r="A79" s="22" t="s">
        <v>9</v>
      </c>
      <c r="B79" s="103" t="s">
        <v>10</v>
      </c>
      <c r="C79" s="22" t="s">
        <v>9</v>
      </c>
      <c r="D79" s="103" t="s">
        <v>10</v>
      </c>
      <c r="E79" s="23" t="s">
        <v>11</v>
      </c>
      <c r="F79" s="23" t="s">
        <v>12</v>
      </c>
      <c r="G79" s="23" t="s">
        <v>13</v>
      </c>
      <c r="H79" s="23"/>
      <c r="I79" s="24" t="s">
        <v>14</v>
      </c>
      <c r="J79" s="24" t="s">
        <v>15</v>
      </c>
      <c r="K79" s="104" t="s">
        <v>16</v>
      </c>
      <c r="L79" s="27" t="s">
        <v>17</v>
      </c>
    </row>
    <row r="80" spans="1:12">
      <c r="A80" s="236">
        <v>85</v>
      </c>
      <c r="B80" s="237" t="s">
        <v>119</v>
      </c>
      <c r="C80" s="59">
        <v>405</v>
      </c>
      <c r="D80" s="105" t="s">
        <v>120</v>
      </c>
      <c r="E80" s="98" t="s">
        <v>121</v>
      </c>
      <c r="G80" s="13" t="s">
        <v>21</v>
      </c>
      <c r="H80" s="106"/>
      <c r="I80" s="31">
        <v>54.8</v>
      </c>
      <c r="J80" s="31">
        <v>55.8</v>
      </c>
      <c r="K80" s="54">
        <f t="shared" ref="K80:K106" si="2">IF(J80&lt;&gt;0,(J80-I80)/I80,0)</f>
        <v>1.8248175182481754E-2</v>
      </c>
      <c r="L80" s="33"/>
    </row>
    <row r="81" spans="1:12">
      <c r="A81" s="236">
        <v>85</v>
      </c>
      <c r="B81" s="237" t="s">
        <v>122</v>
      </c>
      <c r="C81" s="59">
        <v>405</v>
      </c>
      <c r="D81" s="105" t="s">
        <v>120</v>
      </c>
      <c r="E81" s="98" t="s">
        <v>123</v>
      </c>
      <c r="G81" s="13" t="s">
        <v>23</v>
      </c>
      <c r="H81" s="107"/>
      <c r="I81" s="31">
        <v>90.42</v>
      </c>
      <c r="J81" s="31">
        <v>93.18</v>
      </c>
      <c r="K81" s="54">
        <f t="shared" si="2"/>
        <v>3.052422030524226E-2</v>
      </c>
      <c r="L81" s="33"/>
    </row>
    <row r="82" spans="1:12">
      <c r="A82" s="272" t="s">
        <v>124</v>
      </c>
      <c r="B82" s="273"/>
      <c r="C82" s="28">
        <v>427</v>
      </c>
      <c r="D82" s="237">
        <v>5170</v>
      </c>
      <c r="E82" s="98" t="s">
        <v>125</v>
      </c>
      <c r="G82" s="13" t="s">
        <v>21</v>
      </c>
      <c r="H82" s="107"/>
      <c r="I82" s="31">
        <v>19</v>
      </c>
      <c r="J82" s="31">
        <v>19</v>
      </c>
      <c r="K82" s="54">
        <f t="shared" si="2"/>
        <v>0</v>
      </c>
      <c r="L82" s="33"/>
    </row>
    <row r="83" spans="1:12">
      <c r="A83" s="236"/>
      <c r="B83" s="237"/>
      <c r="C83" s="28"/>
      <c r="D83" s="237"/>
      <c r="E83" s="98" t="s">
        <v>276</v>
      </c>
      <c r="G83" s="13" t="s">
        <v>21</v>
      </c>
      <c r="H83" s="107"/>
      <c r="I83" s="31">
        <v>7.5</v>
      </c>
      <c r="J83" s="31">
        <v>7.6</v>
      </c>
      <c r="K83" s="54">
        <f t="shared" si="2"/>
        <v>1.3333333333333286E-2</v>
      </c>
      <c r="L83" s="33" t="s">
        <v>277</v>
      </c>
    </row>
    <row r="84" spans="1:12">
      <c r="A84" s="241">
        <v>84</v>
      </c>
      <c r="B84" s="94" t="s">
        <v>126</v>
      </c>
      <c r="C84" s="36">
        <v>404</v>
      </c>
      <c r="D84" s="242">
        <v>5144</v>
      </c>
      <c r="E84" s="108" t="s">
        <v>127</v>
      </c>
      <c r="F84" s="39"/>
      <c r="G84" s="39" t="s">
        <v>128</v>
      </c>
      <c r="H84" s="109"/>
      <c r="I84" s="41">
        <v>2.5</v>
      </c>
      <c r="J84" s="110">
        <v>2.5</v>
      </c>
      <c r="K84" s="111">
        <f t="shared" si="2"/>
        <v>0</v>
      </c>
      <c r="L84" s="91" t="s">
        <v>129</v>
      </c>
    </row>
    <row r="85" spans="1:12">
      <c r="A85" s="112"/>
      <c r="B85" s="113"/>
      <c r="C85" s="46">
        <v>425</v>
      </c>
      <c r="D85" s="114" t="s">
        <v>130</v>
      </c>
      <c r="E85" s="115" t="s">
        <v>131</v>
      </c>
      <c r="F85" s="50" t="s">
        <v>20</v>
      </c>
      <c r="G85" s="50" t="s">
        <v>21</v>
      </c>
      <c r="H85" s="106"/>
      <c r="I85" s="51">
        <v>4.5999999999999996</v>
      </c>
      <c r="J85" s="51">
        <v>4.7</v>
      </c>
      <c r="K85" s="53">
        <f t="shared" si="2"/>
        <v>2.1739130434782726E-2</v>
      </c>
      <c r="L85" s="33"/>
    </row>
    <row r="86" spans="1:12">
      <c r="A86" s="116"/>
      <c r="B86" s="117"/>
      <c r="C86" s="236">
        <v>425</v>
      </c>
      <c r="D86" s="237" t="s">
        <v>132</v>
      </c>
      <c r="E86" s="98" t="s">
        <v>131</v>
      </c>
      <c r="F86" s="13" t="s">
        <v>20</v>
      </c>
      <c r="G86" s="13" t="s">
        <v>23</v>
      </c>
      <c r="H86" s="107"/>
      <c r="I86" s="31">
        <v>7.59</v>
      </c>
      <c r="J86" s="31">
        <v>7.85</v>
      </c>
      <c r="K86" s="54">
        <f t="shared" si="2"/>
        <v>3.4255599472990748E-2</v>
      </c>
      <c r="L86" s="33"/>
    </row>
    <row r="87" spans="1:12">
      <c r="A87" s="116"/>
      <c r="B87" s="117"/>
      <c r="C87" s="236">
        <v>426</v>
      </c>
      <c r="D87" s="237" t="s">
        <v>133</v>
      </c>
      <c r="E87" s="98" t="s">
        <v>134</v>
      </c>
      <c r="F87" s="13" t="s">
        <v>20</v>
      </c>
      <c r="G87" s="13" t="s">
        <v>21</v>
      </c>
      <c r="H87" s="107"/>
      <c r="I87" s="31">
        <v>4.5999999999999996</v>
      </c>
      <c r="J87" s="31">
        <v>4.7</v>
      </c>
      <c r="K87" s="54">
        <f t="shared" si="2"/>
        <v>2.1739130434782726E-2</v>
      </c>
      <c r="L87" s="33"/>
    </row>
    <row r="88" spans="1:12">
      <c r="A88" s="118"/>
      <c r="B88" s="94"/>
      <c r="C88" s="241">
        <v>426</v>
      </c>
      <c r="D88" s="242" t="s">
        <v>135</v>
      </c>
      <c r="E88" s="108" t="s">
        <v>134</v>
      </c>
      <c r="F88" s="39" t="s">
        <v>20</v>
      </c>
      <c r="G88" s="39" t="s">
        <v>23</v>
      </c>
      <c r="H88" s="109"/>
      <c r="I88" s="31">
        <v>7.59</v>
      </c>
      <c r="J88" s="31">
        <v>7.85</v>
      </c>
      <c r="K88" s="111">
        <f t="shared" si="2"/>
        <v>3.4255599472990748E-2</v>
      </c>
      <c r="L88" s="33"/>
    </row>
    <row r="89" spans="1:12">
      <c r="A89" s="46"/>
      <c r="B89" s="114"/>
      <c r="C89" s="46">
        <v>988</v>
      </c>
      <c r="D89" s="114">
        <v>5301</v>
      </c>
      <c r="E89" s="115" t="s">
        <v>136</v>
      </c>
      <c r="F89" s="50" t="s">
        <v>20</v>
      </c>
      <c r="G89" s="50" t="s">
        <v>21</v>
      </c>
      <c r="H89" s="106"/>
      <c r="I89" s="51">
        <v>32</v>
      </c>
      <c r="J89" s="51">
        <v>32</v>
      </c>
      <c r="K89" s="53">
        <f t="shared" si="2"/>
        <v>0</v>
      </c>
      <c r="L89" s="33"/>
    </row>
    <row r="90" spans="1:12" s="121" customFormat="1">
      <c r="A90" s="238"/>
      <c r="B90" s="239"/>
      <c r="C90" s="241">
        <v>988</v>
      </c>
      <c r="D90" s="242">
        <v>5301</v>
      </c>
      <c r="E90" s="119" t="s">
        <v>137</v>
      </c>
      <c r="F90" s="70" t="s">
        <v>20</v>
      </c>
      <c r="G90" s="70" t="s">
        <v>21</v>
      </c>
      <c r="H90" s="120"/>
      <c r="I90" s="41">
        <v>2</v>
      </c>
      <c r="J90" s="41">
        <v>3</v>
      </c>
      <c r="K90" s="111">
        <f t="shared" si="2"/>
        <v>0.5</v>
      </c>
      <c r="L90" s="33"/>
    </row>
    <row r="91" spans="1:12">
      <c r="A91" s="46"/>
      <c r="B91" s="114"/>
      <c r="C91" s="46">
        <v>481</v>
      </c>
      <c r="D91" s="114" t="s">
        <v>138</v>
      </c>
      <c r="E91" s="115" t="s">
        <v>139</v>
      </c>
      <c r="F91" s="50"/>
      <c r="G91" s="50" t="s">
        <v>21</v>
      </c>
      <c r="H91" s="106"/>
      <c r="I91" s="51">
        <v>17</v>
      </c>
      <c r="J91" s="51">
        <v>17</v>
      </c>
      <c r="K91" s="53">
        <f t="shared" si="2"/>
        <v>0</v>
      </c>
      <c r="L91" s="122" t="s">
        <v>140</v>
      </c>
    </row>
    <row r="92" spans="1:12">
      <c r="A92" s="236"/>
      <c r="B92" s="237"/>
      <c r="C92" s="236">
        <v>482</v>
      </c>
      <c r="D92" s="237" t="s">
        <v>141</v>
      </c>
      <c r="E92" s="98" t="s">
        <v>142</v>
      </c>
      <c r="G92" s="13" t="s">
        <v>21</v>
      </c>
      <c r="H92" s="107"/>
      <c r="I92" s="31">
        <v>22.5</v>
      </c>
      <c r="J92" s="31">
        <v>22.5</v>
      </c>
      <c r="K92" s="54">
        <f t="shared" si="2"/>
        <v>0</v>
      </c>
      <c r="L92" s="122" t="s">
        <v>140</v>
      </c>
    </row>
    <row r="93" spans="1:12">
      <c r="A93" s="241"/>
      <c r="B93" s="242"/>
      <c r="C93" s="241">
        <v>483</v>
      </c>
      <c r="D93" s="242" t="s">
        <v>143</v>
      </c>
      <c r="E93" s="84" t="s">
        <v>144</v>
      </c>
      <c r="F93" s="39"/>
      <c r="G93" s="94" t="s">
        <v>21</v>
      </c>
      <c r="H93" s="109"/>
      <c r="I93" s="71">
        <v>28</v>
      </c>
      <c r="J93" s="71">
        <v>28</v>
      </c>
      <c r="K93" s="111">
        <f t="shared" si="2"/>
        <v>0</v>
      </c>
      <c r="L93" s="122" t="s">
        <v>140</v>
      </c>
    </row>
    <row r="94" spans="1:12">
      <c r="A94" s="46"/>
      <c r="B94" s="114"/>
      <c r="C94" s="46">
        <v>471</v>
      </c>
      <c r="D94" s="47" t="s">
        <v>145</v>
      </c>
      <c r="E94" s="123" t="s">
        <v>146</v>
      </c>
      <c r="F94" s="124"/>
      <c r="G94" s="125" t="s">
        <v>21</v>
      </c>
      <c r="H94" s="126"/>
      <c r="I94" s="127">
        <v>19.5</v>
      </c>
      <c r="J94" s="127">
        <v>19.5</v>
      </c>
      <c r="K94" s="128">
        <f t="shared" si="2"/>
        <v>0</v>
      </c>
      <c r="L94" s="122" t="s">
        <v>140</v>
      </c>
    </row>
    <row r="95" spans="1:12">
      <c r="A95" s="236"/>
      <c r="B95" s="237"/>
      <c r="C95" s="236">
        <v>472</v>
      </c>
      <c r="D95" s="28" t="s">
        <v>147</v>
      </c>
      <c r="E95" s="129" t="s">
        <v>148</v>
      </c>
      <c r="F95" s="62"/>
      <c r="G95" s="130" t="s">
        <v>21</v>
      </c>
      <c r="H95" s="131"/>
      <c r="I95" s="64">
        <v>28</v>
      </c>
      <c r="J95" s="64">
        <v>28</v>
      </c>
      <c r="K95" s="132">
        <f t="shared" si="2"/>
        <v>0</v>
      </c>
      <c r="L95" s="122" t="s">
        <v>140</v>
      </c>
    </row>
    <row r="96" spans="1:12">
      <c r="A96" s="236"/>
      <c r="B96" s="237"/>
      <c r="C96" s="236">
        <v>473</v>
      </c>
      <c r="D96" s="28" t="s">
        <v>149</v>
      </c>
      <c r="E96" s="129" t="s">
        <v>150</v>
      </c>
      <c r="F96" s="62"/>
      <c r="G96" s="130" t="s">
        <v>21</v>
      </c>
      <c r="H96" s="131"/>
      <c r="I96" s="64">
        <v>36.5</v>
      </c>
      <c r="J96" s="64">
        <v>36.5</v>
      </c>
      <c r="K96" s="132">
        <f t="shared" si="2"/>
        <v>0</v>
      </c>
      <c r="L96" s="122" t="s">
        <v>140</v>
      </c>
    </row>
    <row r="97" spans="1:15">
      <c r="A97" s="236"/>
      <c r="B97" s="237"/>
      <c r="C97" s="236">
        <v>474</v>
      </c>
      <c r="D97" s="28" t="s">
        <v>151</v>
      </c>
      <c r="E97" s="129" t="s">
        <v>152</v>
      </c>
      <c r="F97" s="62"/>
      <c r="G97" s="130" t="s">
        <v>21</v>
      </c>
      <c r="H97" s="131"/>
      <c r="I97" s="64">
        <v>45</v>
      </c>
      <c r="J97" s="64">
        <v>45</v>
      </c>
      <c r="K97" s="132">
        <f t="shared" si="2"/>
        <v>0</v>
      </c>
      <c r="L97" s="122" t="s">
        <v>140</v>
      </c>
    </row>
    <row r="98" spans="1:15">
      <c r="A98" s="241"/>
      <c r="B98" s="242"/>
      <c r="C98" s="241">
        <v>475</v>
      </c>
      <c r="D98" s="36" t="s">
        <v>153</v>
      </c>
      <c r="E98" s="133" t="s">
        <v>154</v>
      </c>
      <c r="F98" s="70"/>
      <c r="G98" s="134" t="s">
        <v>21</v>
      </c>
      <c r="H98" s="120"/>
      <c r="I98" s="71" t="s">
        <v>155</v>
      </c>
      <c r="J98" s="71" t="s">
        <v>155</v>
      </c>
      <c r="K98" s="135"/>
      <c r="L98" s="122" t="s">
        <v>140</v>
      </c>
    </row>
    <row r="99" spans="1:15">
      <c r="A99" s="112"/>
      <c r="B99" s="114"/>
      <c r="C99" s="46">
        <v>440</v>
      </c>
      <c r="D99" s="47" t="s">
        <v>156</v>
      </c>
      <c r="E99" s="136" t="s">
        <v>157</v>
      </c>
      <c r="F99" s="50"/>
      <c r="G99" s="50" t="s">
        <v>21</v>
      </c>
      <c r="H99" s="126"/>
      <c r="I99" s="51">
        <v>63</v>
      </c>
      <c r="J99" s="51">
        <v>64</v>
      </c>
      <c r="K99" s="53">
        <f t="shared" si="2"/>
        <v>1.5873015873015872E-2</v>
      </c>
      <c r="L99" s="33"/>
    </row>
    <row r="100" spans="1:15">
      <c r="A100" s="118"/>
      <c r="B100" s="242"/>
      <c r="C100" s="241">
        <v>443</v>
      </c>
      <c r="D100" s="36" t="s">
        <v>158</v>
      </c>
      <c r="E100" s="84" t="s">
        <v>159</v>
      </c>
      <c r="F100" s="39"/>
      <c r="G100" s="39" t="s">
        <v>21</v>
      </c>
      <c r="H100" s="109"/>
      <c r="I100" s="41">
        <v>43</v>
      </c>
      <c r="J100" s="41">
        <v>44</v>
      </c>
      <c r="K100" s="111">
        <f t="shared" si="2"/>
        <v>2.3255813953488372E-2</v>
      </c>
      <c r="L100" s="33"/>
    </row>
    <row r="101" spans="1:15">
      <c r="A101" s="112"/>
      <c r="B101" s="114"/>
      <c r="C101" s="46"/>
      <c r="D101" s="47"/>
      <c r="E101" s="136" t="s">
        <v>160</v>
      </c>
      <c r="F101" s="50"/>
      <c r="G101" s="50"/>
      <c r="H101" s="106"/>
      <c r="I101" s="51">
        <v>26.5</v>
      </c>
      <c r="J101" s="52">
        <v>26.5</v>
      </c>
      <c r="K101" s="53">
        <f t="shared" si="2"/>
        <v>0</v>
      </c>
      <c r="L101" s="282" t="s">
        <v>161</v>
      </c>
    </row>
    <row r="102" spans="1:15">
      <c r="A102" s="118"/>
      <c r="B102" s="242"/>
      <c r="C102" s="241"/>
      <c r="D102" s="36"/>
      <c r="E102" s="84" t="s">
        <v>162</v>
      </c>
      <c r="F102" s="39"/>
      <c r="G102" s="39"/>
      <c r="H102" s="109"/>
      <c r="I102" s="71">
        <v>37</v>
      </c>
      <c r="J102" s="72">
        <v>37</v>
      </c>
      <c r="K102" s="111">
        <f t="shared" si="2"/>
        <v>0</v>
      </c>
      <c r="L102" s="282"/>
    </row>
    <row r="103" spans="1:15">
      <c r="A103" s="116"/>
      <c r="B103" s="237"/>
      <c r="C103" s="236">
        <v>491</v>
      </c>
      <c r="D103" s="28">
        <v>5256</v>
      </c>
      <c r="E103" s="85" t="s">
        <v>163</v>
      </c>
      <c r="G103" s="13" t="s">
        <v>21</v>
      </c>
      <c r="H103" s="137"/>
      <c r="I103" s="31">
        <v>4.4000000000000004</v>
      </c>
      <c r="J103" s="31">
        <v>4.4000000000000004</v>
      </c>
      <c r="K103" s="54">
        <f t="shared" si="2"/>
        <v>0</v>
      </c>
      <c r="L103" s="283" t="s">
        <v>164</v>
      </c>
    </row>
    <row r="104" spans="1:15">
      <c r="A104" s="116"/>
      <c r="B104" s="237"/>
      <c r="C104" s="236">
        <v>491</v>
      </c>
      <c r="D104" s="28">
        <v>5256</v>
      </c>
      <c r="E104" s="85" t="s">
        <v>163</v>
      </c>
      <c r="G104" s="13" t="s">
        <v>23</v>
      </c>
      <c r="H104" s="137"/>
      <c r="I104" s="31">
        <v>5.9</v>
      </c>
      <c r="J104" s="31">
        <v>5.9</v>
      </c>
      <c r="K104" s="54">
        <f t="shared" si="2"/>
        <v>0</v>
      </c>
      <c r="L104" s="283"/>
    </row>
    <row r="105" spans="1:15">
      <c r="A105" s="116"/>
      <c r="B105" s="237"/>
      <c r="C105" s="236">
        <v>493</v>
      </c>
      <c r="D105" s="28">
        <v>5258</v>
      </c>
      <c r="E105" s="85" t="s">
        <v>165</v>
      </c>
      <c r="G105" s="13" t="s">
        <v>21</v>
      </c>
      <c r="H105" s="137"/>
      <c r="I105" s="31">
        <v>1</v>
      </c>
      <c r="J105" s="31">
        <v>1</v>
      </c>
      <c r="K105" s="54">
        <f t="shared" si="2"/>
        <v>0</v>
      </c>
      <c r="L105" s="283"/>
      <c r="O105" s="138"/>
    </row>
    <row r="106" spans="1:15">
      <c r="A106" s="116"/>
      <c r="B106" s="237"/>
      <c r="C106" s="236">
        <v>492</v>
      </c>
      <c r="D106" s="28">
        <v>5257</v>
      </c>
      <c r="E106" s="85" t="s">
        <v>166</v>
      </c>
      <c r="G106" s="13" t="s">
        <v>21</v>
      </c>
      <c r="H106" s="137"/>
      <c r="I106" s="64">
        <v>20.5</v>
      </c>
      <c r="J106" s="31">
        <v>20.5</v>
      </c>
      <c r="K106" s="54">
        <f t="shared" si="2"/>
        <v>0</v>
      </c>
      <c r="L106" s="283"/>
      <c r="O106" s="138"/>
    </row>
    <row r="107" spans="1:15">
      <c r="A107" s="236"/>
      <c r="B107" s="237"/>
      <c r="C107" s="236">
        <v>492</v>
      </c>
      <c r="D107" s="28">
        <v>5257</v>
      </c>
      <c r="E107" s="85" t="s">
        <v>166</v>
      </c>
      <c r="G107" s="13" t="s">
        <v>23</v>
      </c>
      <c r="H107" s="137"/>
      <c r="I107" s="31">
        <v>28</v>
      </c>
      <c r="J107" s="31">
        <v>28</v>
      </c>
      <c r="K107" s="54">
        <f>IF(J107&lt;&gt;0,(J107-I107)/I107,0)</f>
        <v>0</v>
      </c>
      <c r="L107" s="283"/>
      <c r="O107" s="138"/>
    </row>
    <row r="108" spans="1:15" ht="15.75" thickBot="1">
      <c r="A108" s="28"/>
      <c r="B108" s="28"/>
      <c r="C108" s="28"/>
      <c r="D108" s="28"/>
      <c r="E108" s="85" t="s">
        <v>167</v>
      </c>
      <c r="G108" s="94"/>
      <c r="H108" s="139"/>
      <c r="I108" s="140">
        <v>3.3</v>
      </c>
      <c r="J108" s="31">
        <v>3.3</v>
      </c>
      <c r="K108" s="111">
        <f>IF(J108&lt;&gt;0,(J108-I108)/I108,0)</f>
        <v>0</v>
      </c>
      <c r="L108" s="283"/>
      <c r="O108" s="138"/>
    </row>
    <row r="109" spans="1:15">
      <c r="A109" s="47"/>
      <c r="B109" s="47"/>
      <c r="C109" s="47"/>
      <c r="D109" s="47"/>
      <c r="E109" s="47"/>
      <c r="F109" s="50"/>
      <c r="G109" s="50"/>
      <c r="H109" s="50"/>
      <c r="I109"/>
      <c r="J109"/>
      <c r="K109" s="12"/>
      <c r="O109" s="138"/>
    </row>
    <row r="110" spans="1:15" ht="23.25">
      <c r="A110" s="99" t="s">
        <v>168</v>
      </c>
      <c r="B110" s="28"/>
      <c r="G110" s="13"/>
      <c r="I110" s="15"/>
      <c r="K110" s="12"/>
      <c r="O110" s="138"/>
    </row>
    <row r="111" spans="1:15" ht="19.5" thickBot="1">
      <c r="A111" s="284" t="s">
        <v>117</v>
      </c>
      <c r="B111" s="285"/>
      <c r="C111" s="284" t="s">
        <v>118</v>
      </c>
      <c r="D111" s="285"/>
      <c r="E111" s="100"/>
      <c r="F111" s="100"/>
      <c r="G111" s="100"/>
      <c r="H111" s="100"/>
      <c r="I111" s="101"/>
      <c r="J111" s="101"/>
      <c r="K111" s="102"/>
      <c r="O111" s="138"/>
    </row>
    <row r="112" spans="1:15" ht="18.75">
      <c r="A112" s="22" t="s">
        <v>9</v>
      </c>
      <c r="B112" s="103" t="s">
        <v>10</v>
      </c>
      <c r="C112" s="22" t="s">
        <v>9</v>
      </c>
      <c r="D112" s="103" t="s">
        <v>10</v>
      </c>
      <c r="E112" s="23" t="s">
        <v>11</v>
      </c>
      <c r="F112" s="23" t="s">
        <v>12</v>
      </c>
      <c r="G112" s="23" t="s">
        <v>13</v>
      </c>
      <c r="H112" s="23"/>
      <c r="I112" s="24" t="s">
        <v>14</v>
      </c>
      <c r="J112" s="24" t="s">
        <v>15</v>
      </c>
      <c r="K112" s="104" t="s">
        <v>16</v>
      </c>
      <c r="L112" s="27" t="s">
        <v>17</v>
      </c>
      <c r="O112" s="138"/>
    </row>
    <row r="113" spans="1:15">
      <c r="A113" s="236">
        <v>238</v>
      </c>
      <c r="B113" s="237"/>
      <c r="C113" s="59"/>
      <c r="D113" s="105"/>
      <c r="E113" t="s">
        <v>169</v>
      </c>
      <c r="G113" s="13" t="s">
        <v>21</v>
      </c>
      <c r="H113" s="106"/>
      <c r="I113" s="31">
        <v>3.75</v>
      </c>
      <c r="J113" s="31">
        <v>3.75</v>
      </c>
      <c r="K113" s="54">
        <f>IF(J113&lt;&gt;0,(J113-I113)/I113,0)</f>
        <v>0</v>
      </c>
      <c r="L113" s="33"/>
      <c r="O113" s="138"/>
    </row>
    <row r="114" spans="1:15">
      <c r="A114" s="236">
        <v>239</v>
      </c>
      <c r="B114" s="237"/>
      <c r="C114" s="59"/>
      <c r="D114" s="105"/>
      <c r="E114" t="s">
        <v>170</v>
      </c>
      <c r="G114" s="13" t="s">
        <v>21</v>
      </c>
      <c r="H114" s="107"/>
      <c r="I114" s="31">
        <v>10.5</v>
      </c>
      <c r="J114" s="31">
        <v>10.5</v>
      </c>
      <c r="K114" s="54">
        <f>IF(J114&lt;&gt;0,(J114-I114)/I114,0)</f>
        <v>0</v>
      </c>
      <c r="L114" s="33"/>
      <c r="O114" s="138"/>
    </row>
    <row r="115" spans="1:15">
      <c r="A115" s="28"/>
      <c r="B115" s="28"/>
      <c r="C115" s="59"/>
      <c r="D115" s="105"/>
      <c r="E115" t="s">
        <v>169</v>
      </c>
      <c r="G115" s="13" t="s">
        <v>21</v>
      </c>
      <c r="H115" s="107"/>
      <c r="I115" s="31">
        <v>3.65</v>
      </c>
      <c r="J115" s="31">
        <v>3.65</v>
      </c>
      <c r="K115" s="54">
        <f>IF(J115&lt;&gt;0,(J115-I115)/I115,0)</f>
        <v>0</v>
      </c>
      <c r="L115" s="121"/>
      <c r="O115" s="138"/>
    </row>
    <row r="116" spans="1:15">
      <c r="A116" s="28"/>
      <c r="B116" s="28"/>
      <c r="C116" s="59"/>
      <c r="D116" s="105"/>
      <c r="E116" t="s">
        <v>170</v>
      </c>
      <c r="G116" s="13" t="s">
        <v>21</v>
      </c>
      <c r="H116" s="107"/>
      <c r="I116" s="31">
        <v>10.5</v>
      </c>
      <c r="J116" s="31">
        <v>10.5</v>
      </c>
      <c r="K116" s="54">
        <f>IF(J116&lt;&gt;0,(J116-I116)/I116,0)</f>
        <v>0</v>
      </c>
      <c r="L116" s="121"/>
      <c r="O116" s="138"/>
    </row>
    <row r="117" spans="1:15">
      <c r="A117" s="28"/>
      <c r="B117" s="28"/>
      <c r="C117" s="28"/>
      <c r="D117" s="28"/>
      <c r="E117" s="28"/>
      <c r="G117" s="141"/>
      <c r="I117"/>
      <c r="J117"/>
      <c r="O117" s="138"/>
    </row>
    <row r="118" spans="1:15" ht="23.25">
      <c r="A118" s="99" t="s">
        <v>171</v>
      </c>
      <c r="B118" s="28"/>
      <c r="C118" s="28"/>
      <c r="D118" s="28"/>
      <c r="E118" s="28"/>
      <c r="G118" s="13"/>
      <c r="I118" s="15"/>
      <c r="K118" s="12"/>
    </row>
    <row r="119" spans="1:15" ht="15.75" thickBot="1">
      <c r="A119" s="286" t="s">
        <v>117</v>
      </c>
      <c r="B119" s="287"/>
      <c r="C119" s="286" t="s">
        <v>172</v>
      </c>
      <c r="D119" s="287"/>
      <c r="E119" s="142"/>
      <c r="F119" s="142"/>
      <c r="G119" s="142"/>
      <c r="H119" s="142"/>
      <c r="I119" s="143"/>
      <c r="J119" s="143"/>
      <c r="K119" s="144"/>
    </row>
    <row r="120" spans="1:15" s="26" customFormat="1" ht="18.75">
      <c r="A120" s="22" t="s">
        <v>9</v>
      </c>
      <c r="B120" s="103" t="s">
        <v>173</v>
      </c>
      <c r="C120" s="240" t="s">
        <v>9</v>
      </c>
      <c r="D120" s="103" t="s">
        <v>173</v>
      </c>
      <c r="E120" s="23" t="s">
        <v>174</v>
      </c>
      <c r="F120" s="23" t="s">
        <v>12</v>
      </c>
      <c r="G120" s="23" t="s">
        <v>13</v>
      </c>
      <c r="H120" s="23"/>
      <c r="I120" s="24" t="s">
        <v>14</v>
      </c>
      <c r="J120" s="24" t="s">
        <v>15</v>
      </c>
      <c r="K120" s="25" t="s">
        <v>16</v>
      </c>
      <c r="L120" s="27" t="s">
        <v>17</v>
      </c>
    </row>
    <row r="121" spans="1:15">
      <c r="A121" s="145">
        <v>122</v>
      </c>
      <c r="B121" s="146">
        <v>5137</v>
      </c>
      <c r="C121" s="28">
        <v>422</v>
      </c>
      <c r="D121" s="105">
        <v>5149</v>
      </c>
      <c r="E121" s="16" t="s">
        <v>175</v>
      </c>
      <c r="G121" s="62" t="s">
        <v>176</v>
      </c>
      <c r="H121" s="126"/>
      <c r="I121" s="31">
        <v>2.6</v>
      </c>
      <c r="J121" s="31">
        <v>2.7</v>
      </c>
      <c r="K121" s="44">
        <f t="shared" ref="K121:K133" si="3">IF(J121&lt;&gt;0,(J121-I121)/I121,0)</f>
        <v>3.8461538461538491E-2</v>
      </c>
      <c r="L121" s="33"/>
    </row>
    <row r="122" spans="1:15">
      <c r="A122" s="236">
        <v>301</v>
      </c>
      <c r="B122" s="237">
        <v>5053</v>
      </c>
      <c r="C122" s="28">
        <v>423</v>
      </c>
      <c r="D122" s="237">
        <v>5160</v>
      </c>
      <c r="E122" s="16" t="s">
        <v>177</v>
      </c>
      <c r="F122" s="28"/>
      <c r="G122" s="62" t="s">
        <v>176</v>
      </c>
      <c r="H122" s="107"/>
      <c r="I122" s="31">
        <v>2.6</v>
      </c>
      <c r="J122" s="31">
        <v>2.7</v>
      </c>
      <c r="K122" s="44">
        <f t="shared" si="3"/>
        <v>3.8461538461538491E-2</v>
      </c>
      <c r="L122" s="33"/>
    </row>
    <row r="123" spans="1:15">
      <c r="A123" s="236">
        <v>302</v>
      </c>
      <c r="B123" s="237">
        <v>5054</v>
      </c>
      <c r="C123" s="28">
        <v>424</v>
      </c>
      <c r="D123" s="105">
        <v>5161</v>
      </c>
      <c r="E123" s="16" t="s">
        <v>178</v>
      </c>
      <c r="F123" s="28"/>
      <c r="G123" s="62" t="s">
        <v>176</v>
      </c>
      <c r="H123" s="107"/>
      <c r="I123" s="31">
        <v>5.2</v>
      </c>
      <c r="J123" s="31">
        <v>5.4</v>
      </c>
      <c r="K123" s="44">
        <f t="shared" si="3"/>
        <v>3.8461538461538491E-2</v>
      </c>
      <c r="L123" s="33"/>
    </row>
    <row r="124" spans="1:15">
      <c r="A124" s="236"/>
      <c r="B124" s="237"/>
      <c r="C124" s="28"/>
      <c r="D124" s="105"/>
      <c r="E124" s="16" t="s">
        <v>179</v>
      </c>
      <c r="F124" s="28"/>
      <c r="G124" s="62" t="s">
        <v>176</v>
      </c>
      <c r="H124" s="107"/>
      <c r="I124" s="31">
        <v>1.56</v>
      </c>
      <c r="J124" s="31">
        <v>1.62</v>
      </c>
      <c r="K124" s="44">
        <f t="shared" si="3"/>
        <v>3.8461538461538491E-2</v>
      </c>
      <c r="L124" s="33"/>
    </row>
    <row r="125" spans="1:15">
      <c r="A125" s="236">
        <v>303</v>
      </c>
      <c r="B125" s="237">
        <v>5055</v>
      </c>
      <c r="C125" s="276" t="s">
        <v>180</v>
      </c>
      <c r="D125" s="277"/>
      <c r="E125" s="16" t="s">
        <v>181</v>
      </c>
      <c r="F125" s="28"/>
      <c r="G125" s="62" t="s">
        <v>176</v>
      </c>
      <c r="H125" s="107"/>
      <c r="I125" s="31">
        <v>77</v>
      </c>
      <c r="J125" s="31">
        <v>78.400000000000006</v>
      </c>
      <c r="K125" s="44">
        <f t="shared" si="3"/>
        <v>1.8181818181818257E-2</v>
      </c>
      <c r="L125" s="33"/>
    </row>
    <row r="126" spans="1:15">
      <c r="A126" s="147">
        <v>304</v>
      </c>
      <c r="B126" s="148">
        <v>5058</v>
      </c>
      <c r="C126" s="278" t="s">
        <v>182</v>
      </c>
      <c r="D126" s="279"/>
      <c r="E126" s="149" t="s">
        <v>183</v>
      </c>
      <c r="F126" s="47"/>
      <c r="G126" s="124" t="s">
        <v>176</v>
      </c>
      <c r="H126" s="107"/>
      <c r="I126" s="51">
        <v>62</v>
      </c>
      <c r="J126" s="31">
        <v>63.1</v>
      </c>
      <c r="K126" s="44">
        <f t="shared" si="3"/>
        <v>1.7741935483870992E-2</v>
      </c>
      <c r="L126" s="33"/>
    </row>
    <row r="127" spans="1:15">
      <c r="A127" s="241">
        <v>305</v>
      </c>
      <c r="B127" s="242">
        <v>5084</v>
      </c>
      <c r="C127" s="280" t="s">
        <v>182</v>
      </c>
      <c r="D127" s="281"/>
      <c r="E127" s="150" t="s">
        <v>184</v>
      </c>
      <c r="F127" s="36"/>
      <c r="G127" s="70" t="s">
        <v>176</v>
      </c>
      <c r="H127" s="107"/>
      <c r="I127" s="41">
        <v>77</v>
      </c>
      <c r="J127" s="31">
        <v>78.400000000000006</v>
      </c>
      <c r="K127" s="44">
        <f t="shared" si="3"/>
        <v>1.8181818181818257E-2</v>
      </c>
      <c r="L127" s="33"/>
    </row>
    <row r="128" spans="1:15">
      <c r="A128" s="151">
        <v>95</v>
      </c>
      <c r="B128" s="237">
        <v>5086</v>
      </c>
      <c r="C128" s="276" t="s">
        <v>180</v>
      </c>
      <c r="D128" s="277"/>
      <c r="E128" s="16" t="s">
        <v>185</v>
      </c>
      <c r="G128" s="13" t="s">
        <v>23</v>
      </c>
      <c r="H128" s="131"/>
      <c r="I128" s="31">
        <v>25</v>
      </c>
      <c r="J128" s="31">
        <v>25</v>
      </c>
      <c r="K128" s="44">
        <f t="shared" si="3"/>
        <v>0</v>
      </c>
      <c r="L128" s="33"/>
    </row>
    <row r="129" spans="1:12">
      <c r="A129" s="151">
        <v>96</v>
      </c>
      <c r="B129" s="237">
        <v>5087</v>
      </c>
      <c r="C129" s="276" t="s">
        <v>180</v>
      </c>
      <c r="D129" s="277"/>
      <c r="E129" s="16" t="s">
        <v>186</v>
      </c>
      <c r="G129" s="13" t="s">
        <v>23</v>
      </c>
      <c r="H129" s="131"/>
      <c r="I129" s="31">
        <v>9</v>
      </c>
      <c r="J129" s="31">
        <v>10</v>
      </c>
      <c r="K129" s="44">
        <f t="shared" si="3"/>
        <v>0.1111111111111111</v>
      </c>
      <c r="L129" s="33"/>
    </row>
    <row r="130" spans="1:12">
      <c r="A130" s="151">
        <v>94</v>
      </c>
      <c r="B130" s="237">
        <v>5097</v>
      </c>
      <c r="C130" s="276" t="s">
        <v>180</v>
      </c>
      <c r="D130" s="277"/>
      <c r="E130" s="16" t="s">
        <v>187</v>
      </c>
      <c r="G130" s="13" t="s">
        <v>23</v>
      </c>
      <c r="H130" s="107"/>
      <c r="I130" s="31">
        <v>5</v>
      </c>
      <c r="J130" s="31">
        <v>6</v>
      </c>
      <c r="K130" s="44">
        <f t="shared" si="3"/>
        <v>0.2</v>
      </c>
      <c r="L130" s="33"/>
    </row>
    <row r="131" spans="1:12">
      <c r="A131" s="152">
        <v>97</v>
      </c>
      <c r="B131" s="242">
        <v>5088</v>
      </c>
      <c r="C131" s="265" t="s">
        <v>180</v>
      </c>
      <c r="D131" s="266"/>
      <c r="E131" s="150" t="s">
        <v>188</v>
      </c>
      <c r="F131" s="39"/>
      <c r="G131" s="39" t="s">
        <v>23</v>
      </c>
      <c r="H131" s="109"/>
      <c r="I131" s="41">
        <v>5</v>
      </c>
      <c r="J131" s="41">
        <v>6</v>
      </c>
      <c r="K131" s="45">
        <f t="shared" si="3"/>
        <v>0.2</v>
      </c>
      <c r="L131" s="33"/>
    </row>
    <row r="132" spans="1:12">
      <c r="A132" s="236">
        <v>120</v>
      </c>
      <c r="B132" s="237">
        <v>5135</v>
      </c>
      <c r="C132" s="28">
        <v>420</v>
      </c>
      <c r="D132" s="237">
        <v>5147</v>
      </c>
      <c r="E132" s="16" t="s">
        <v>189</v>
      </c>
      <c r="G132" s="13" t="s">
        <v>190</v>
      </c>
      <c r="H132" s="107"/>
      <c r="I132" s="31">
        <v>7.5</v>
      </c>
      <c r="J132" s="153">
        <v>7.5</v>
      </c>
      <c r="K132" s="44">
        <f>IF(J132&lt;&gt;0,(J132-I132)/I132,0)</f>
        <v>0</v>
      </c>
      <c r="L132" s="91" t="s">
        <v>129</v>
      </c>
    </row>
    <row r="133" spans="1:12" ht="15.75" thickBot="1">
      <c r="A133" s="241">
        <v>121</v>
      </c>
      <c r="B133" s="242">
        <v>5136</v>
      </c>
      <c r="C133" s="36">
        <v>421</v>
      </c>
      <c r="D133" s="242">
        <v>5148</v>
      </c>
      <c r="E133" s="38" t="s">
        <v>191</v>
      </c>
      <c r="F133" s="39"/>
      <c r="G133" s="39" t="s">
        <v>190</v>
      </c>
      <c r="H133" s="109"/>
      <c r="I133" s="140">
        <v>3.3</v>
      </c>
      <c r="J133" s="154">
        <v>3.3</v>
      </c>
      <c r="K133" s="45">
        <f t="shared" si="3"/>
        <v>0</v>
      </c>
      <c r="L133" s="91" t="s">
        <v>129</v>
      </c>
    </row>
    <row r="134" spans="1:12">
      <c r="A134" s="28" t="s">
        <v>192</v>
      </c>
      <c r="B134" s="28"/>
      <c r="C134" s="28"/>
      <c r="D134" s="28"/>
      <c r="G134" s="13"/>
      <c r="I134" s="155"/>
      <c r="J134" s="155"/>
      <c r="K134" s="12"/>
    </row>
    <row r="135" spans="1:12">
      <c r="A135" s="28"/>
      <c r="B135" s="28"/>
      <c r="C135" s="28"/>
      <c r="D135" s="28"/>
      <c r="G135" s="13"/>
      <c r="I135" s="141"/>
      <c r="J135" s="141"/>
      <c r="K135" s="12"/>
    </row>
    <row r="136" spans="1:12">
      <c r="A136" s="28"/>
      <c r="B136" s="28"/>
      <c r="C136" s="28"/>
      <c r="D136" s="28"/>
      <c r="G136" s="13"/>
      <c r="I136" s="141"/>
      <c r="J136" s="141"/>
      <c r="K136" s="12"/>
    </row>
    <row r="137" spans="1:12" s="21" customFormat="1" ht="22.5" customHeight="1" thickBot="1">
      <c r="A137" s="156" t="s">
        <v>193</v>
      </c>
      <c r="B137" s="156"/>
      <c r="C137" s="156"/>
      <c r="D137" s="156"/>
      <c r="E137" s="156"/>
      <c r="F137" s="156"/>
      <c r="G137" s="156"/>
      <c r="I137" s="157"/>
      <c r="J137" s="157"/>
      <c r="K137" s="158"/>
    </row>
    <row r="138" spans="1:12" s="26" customFormat="1" ht="18.75">
      <c r="A138" s="22" t="s">
        <v>9</v>
      </c>
      <c r="B138" s="267" t="s">
        <v>194</v>
      </c>
      <c r="C138" s="267"/>
      <c r="D138" s="240"/>
      <c r="E138" s="23" t="s">
        <v>195</v>
      </c>
      <c r="F138" s="23" t="s">
        <v>12</v>
      </c>
      <c r="G138" s="23" t="s">
        <v>13</v>
      </c>
      <c r="H138" s="23"/>
      <c r="I138" s="24" t="s">
        <v>14</v>
      </c>
      <c r="J138" s="24" t="s">
        <v>15</v>
      </c>
      <c r="K138" s="25" t="s">
        <v>16</v>
      </c>
      <c r="L138" s="27" t="s">
        <v>17</v>
      </c>
    </row>
    <row r="139" spans="1:12" s="121" customFormat="1">
      <c r="A139" s="59" t="s">
        <v>196</v>
      </c>
      <c r="B139" s="60" t="s">
        <v>49</v>
      </c>
      <c r="C139" s="159" t="s">
        <v>197</v>
      </c>
      <c r="D139" s="60"/>
      <c r="E139" s="129" t="s">
        <v>198</v>
      </c>
      <c r="F139" s="62" t="s">
        <v>20</v>
      </c>
      <c r="G139" s="62" t="s">
        <v>21</v>
      </c>
      <c r="H139" s="126"/>
      <c r="I139" s="160">
        <v>416.55</v>
      </c>
      <c r="J139" s="252">
        <v>424.25</v>
      </c>
      <c r="K139" s="44">
        <f t="shared" ref="K139:K144" si="4">IF(J139&lt;&gt;0,(J139-I139)/I139,0)</f>
        <v>1.8485175849237759E-2</v>
      </c>
      <c r="L139" s="268" t="s">
        <v>279</v>
      </c>
    </row>
    <row r="140" spans="1:12" s="121" customFormat="1">
      <c r="A140" s="59" t="s">
        <v>199</v>
      </c>
      <c r="B140" s="60" t="s">
        <v>54</v>
      </c>
      <c r="C140" s="159" t="s">
        <v>200</v>
      </c>
      <c r="D140" s="60"/>
      <c r="E140" s="129" t="s">
        <v>198</v>
      </c>
      <c r="F140" s="62" t="s">
        <v>20</v>
      </c>
      <c r="G140" s="62" t="s">
        <v>23</v>
      </c>
      <c r="H140" s="131"/>
      <c r="I140" s="31">
        <v>662.55</v>
      </c>
      <c r="J140" s="249">
        <v>674.35</v>
      </c>
      <c r="K140" s="44">
        <f t="shared" si="4"/>
        <v>1.7809976605539308E-2</v>
      </c>
      <c r="L140" s="268"/>
    </row>
    <row r="141" spans="1:12" s="121" customFormat="1">
      <c r="A141" s="59" t="s">
        <v>196</v>
      </c>
      <c r="B141" s="60" t="s">
        <v>66</v>
      </c>
      <c r="C141" s="159" t="s">
        <v>201</v>
      </c>
      <c r="D141" s="60"/>
      <c r="E141" s="129" t="s">
        <v>202</v>
      </c>
      <c r="F141" s="62" t="s">
        <v>26</v>
      </c>
      <c r="G141" s="62" t="s">
        <v>59</v>
      </c>
      <c r="H141" s="131"/>
      <c r="I141" s="31">
        <v>201.4</v>
      </c>
      <c r="J141" s="249">
        <v>205.2</v>
      </c>
      <c r="K141" s="44">
        <f t="shared" si="4"/>
        <v>1.8867924528301803E-2</v>
      </c>
      <c r="L141" s="268"/>
    </row>
    <row r="142" spans="1:12" s="121" customFormat="1">
      <c r="A142" s="59" t="s">
        <v>199</v>
      </c>
      <c r="B142" s="60" t="s">
        <v>68</v>
      </c>
      <c r="C142" s="159" t="s">
        <v>201</v>
      </c>
      <c r="D142" s="60"/>
      <c r="E142" s="129" t="s">
        <v>202</v>
      </c>
      <c r="F142" s="62" t="s">
        <v>26</v>
      </c>
      <c r="G142" s="62" t="s">
        <v>23</v>
      </c>
      <c r="H142" s="131"/>
      <c r="I142" s="31">
        <v>392.4</v>
      </c>
      <c r="J142" s="249">
        <v>399.59999999999997</v>
      </c>
      <c r="K142" s="44">
        <f t="shared" si="4"/>
        <v>1.8348623853210982E-2</v>
      </c>
      <c r="L142" s="268"/>
    </row>
    <row r="143" spans="1:12" s="121" customFormat="1">
      <c r="A143" s="59" t="s">
        <v>203</v>
      </c>
      <c r="B143" s="60" t="s">
        <v>31</v>
      </c>
      <c r="C143" s="159" t="s">
        <v>201</v>
      </c>
      <c r="D143" s="60"/>
      <c r="E143" s="129" t="s">
        <v>204</v>
      </c>
      <c r="F143" s="62" t="s">
        <v>26</v>
      </c>
      <c r="G143" s="62" t="s">
        <v>21</v>
      </c>
      <c r="H143" s="131"/>
      <c r="I143" s="64">
        <v>82.4</v>
      </c>
      <c r="J143" s="246">
        <v>84</v>
      </c>
      <c r="K143" s="44">
        <f t="shared" si="4"/>
        <v>1.9417475728155269E-2</v>
      </c>
      <c r="L143" s="268"/>
    </row>
    <row r="144" spans="1:12" s="121" customFormat="1" ht="15.75" thickBot="1">
      <c r="A144" s="65" t="s">
        <v>205</v>
      </c>
      <c r="B144" s="66" t="s">
        <v>33</v>
      </c>
      <c r="C144" s="161" t="s">
        <v>201</v>
      </c>
      <c r="D144" s="66"/>
      <c r="E144" s="133" t="s">
        <v>204</v>
      </c>
      <c r="F144" s="70" t="s">
        <v>26</v>
      </c>
      <c r="G144" s="70" t="s">
        <v>23</v>
      </c>
      <c r="H144" s="120"/>
      <c r="I144" s="96">
        <v>108.4</v>
      </c>
      <c r="J144" s="251">
        <v>110.5</v>
      </c>
      <c r="K144" s="45">
        <f t="shared" si="4"/>
        <v>1.9372693726937215E-2</v>
      </c>
      <c r="L144" s="269"/>
    </row>
    <row r="145" spans="1:12">
      <c r="A145" s="80" t="s">
        <v>115</v>
      </c>
      <c r="B145" s="28"/>
      <c r="C145" s="28"/>
      <c r="D145" s="28"/>
      <c r="E145" s="28"/>
      <c r="G145" s="13"/>
      <c r="I145" s="162"/>
      <c r="J145" s="162"/>
      <c r="K145" s="12"/>
    </row>
    <row r="146" spans="1:12">
      <c r="A146" s="163" t="s">
        <v>206</v>
      </c>
      <c r="B146" s="163"/>
      <c r="C146" s="163"/>
      <c r="D146" s="163"/>
      <c r="E146" s="163"/>
      <c r="G146" s="13"/>
      <c r="I146" s="162"/>
      <c r="J146" s="162"/>
      <c r="K146" s="12"/>
    </row>
    <row r="147" spans="1:12">
      <c r="A147" s="28"/>
      <c r="B147" s="28"/>
      <c r="C147" s="28"/>
      <c r="D147" s="28"/>
      <c r="G147" s="13"/>
      <c r="I147" s="141"/>
      <c r="J147" s="141"/>
      <c r="K147" s="12"/>
    </row>
    <row r="148" spans="1:12" ht="15.75" thickBot="1">
      <c r="A148" s="28"/>
      <c r="B148" s="28"/>
      <c r="C148" s="28"/>
      <c r="D148" s="28"/>
      <c r="G148" s="13"/>
      <c r="I148" s="141"/>
      <c r="J148" s="141"/>
      <c r="K148" s="12"/>
    </row>
    <row r="149" spans="1:12" ht="19.5" thickBot="1">
      <c r="A149" s="164" t="s">
        <v>207</v>
      </c>
      <c r="B149" s="16"/>
      <c r="I149" s="24" t="s">
        <v>14</v>
      </c>
      <c r="J149" s="24" t="s">
        <v>15</v>
      </c>
      <c r="K149" s="25" t="s">
        <v>16</v>
      </c>
      <c r="L149" s="27" t="s">
        <v>17</v>
      </c>
    </row>
    <row r="150" spans="1:12">
      <c r="A150" s="112"/>
      <c r="B150" s="165" t="s">
        <v>208</v>
      </c>
      <c r="C150" s="270" t="s">
        <v>209</v>
      </c>
      <c r="D150" s="271"/>
      <c r="E150" s="166" t="s">
        <v>210</v>
      </c>
      <c r="F150" s="50"/>
      <c r="G150" s="167"/>
      <c r="H150" s="106"/>
      <c r="I150" s="168"/>
      <c r="J150" s="168"/>
      <c r="K150" s="169"/>
      <c r="L150" s="33" t="s">
        <v>211</v>
      </c>
    </row>
    <row r="151" spans="1:12">
      <c r="A151" s="116"/>
      <c r="C151" s="272" t="s">
        <v>212</v>
      </c>
      <c r="D151" s="273"/>
      <c r="E151" s="170" t="s">
        <v>189</v>
      </c>
      <c r="G151" s="13" t="s">
        <v>190</v>
      </c>
      <c r="H151" s="107"/>
      <c r="I151" s="31">
        <v>7.5</v>
      </c>
      <c r="J151" s="31">
        <v>7.5</v>
      </c>
      <c r="K151" s="44">
        <f>IF(J151&lt;&gt;0,(J151-I151)/I151,0)</f>
        <v>0</v>
      </c>
      <c r="L151" s="33"/>
    </row>
    <row r="152" spans="1:12" ht="15.75" thickBot="1">
      <c r="A152" s="118"/>
      <c r="B152" s="39"/>
      <c r="C152" s="274" t="s">
        <v>213</v>
      </c>
      <c r="D152" s="275"/>
      <c r="E152" s="171" t="s">
        <v>191</v>
      </c>
      <c r="F152" s="39"/>
      <c r="G152" s="39" t="s">
        <v>190</v>
      </c>
      <c r="H152" s="109"/>
      <c r="I152" s="140">
        <v>3.3</v>
      </c>
      <c r="J152" s="140">
        <v>3.3</v>
      </c>
      <c r="K152" s="45">
        <f>IF(J152&lt;&gt;0,(J152-I152)/I152,0)</f>
        <v>0</v>
      </c>
      <c r="L152" s="172"/>
    </row>
    <row r="153" spans="1:12">
      <c r="C153" s="28"/>
      <c r="D153" s="28"/>
      <c r="G153" s="13"/>
      <c r="I153" s="141"/>
      <c r="J153" s="141"/>
      <c r="K153" s="12"/>
    </row>
    <row r="154" spans="1:12">
      <c r="C154" s="28"/>
      <c r="D154" s="28"/>
      <c r="G154" s="13"/>
      <c r="I154" s="141"/>
      <c r="J154" s="141"/>
      <c r="K154" s="12"/>
    </row>
    <row r="155" spans="1:12" s="26" customFormat="1" ht="18.75">
      <c r="A155" s="173" t="s">
        <v>214</v>
      </c>
      <c r="B155" s="174"/>
      <c r="C155" s="174"/>
      <c r="D155" s="175"/>
      <c r="I155" s="176"/>
      <c r="J155" s="176"/>
      <c r="K155" s="177"/>
      <c r="L155" s="27" t="s">
        <v>17</v>
      </c>
    </row>
    <row r="156" spans="1:12">
      <c r="A156" s="178" t="s">
        <v>215</v>
      </c>
      <c r="B156" s="255" t="s">
        <v>216</v>
      </c>
      <c r="C156" s="256"/>
      <c r="D156" s="179">
        <v>25</v>
      </c>
      <c r="G156" s="13"/>
      <c r="I156" s="141"/>
      <c r="J156" s="141"/>
      <c r="K156" s="12"/>
      <c r="L156" s="33"/>
    </row>
    <row r="157" spans="1:12">
      <c r="A157" s="180" t="s">
        <v>217</v>
      </c>
      <c r="B157" s="257" t="s">
        <v>218</v>
      </c>
      <c r="C157" s="258"/>
      <c r="D157" s="181">
        <v>2.1</v>
      </c>
      <c r="G157" s="13"/>
      <c r="I157" s="141"/>
      <c r="J157" s="141"/>
      <c r="K157" s="12"/>
      <c r="L157" s="33"/>
    </row>
    <row r="158" spans="1:12">
      <c r="A158" s="182" t="s">
        <v>219</v>
      </c>
      <c r="B158" s="183"/>
      <c r="C158" s="183"/>
      <c r="D158" s="184"/>
      <c r="I158" s="15"/>
      <c r="K158" s="185"/>
      <c r="L158" s="33"/>
    </row>
    <row r="159" spans="1:12">
      <c r="A159" s="186"/>
      <c r="B159" s="187"/>
      <c r="C159" s="187"/>
      <c r="D159" s="188"/>
      <c r="I159" s="185"/>
      <c r="J159" s="185"/>
      <c r="L159" s="33"/>
    </row>
    <row r="160" spans="1:12">
      <c r="A160" s="259" t="s">
        <v>220</v>
      </c>
      <c r="B160" s="260"/>
      <c r="C160" s="260"/>
      <c r="D160" s="261"/>
      <c r="I160" s="185"/>
      <c r="J160" s="185"/>
      <c r="L160" s="172"/>
    </row>
    <row r="161" spans="1:12">
      <c r="A161" s="186"/>
      <c r="B161" s="187"/>
      <c r="C161" s="187"/>
      <c r="D161" s="188"/>
      <c r="I161" s="15"/>
    </row>
    <row r="162" spans="1:12">
      <c r="A162" s="189"/>
      <c r="B162" s="189"/>
      <c r="C162" s="62"/>
      <c r="I162" s="185"/>
      <c r="J162" s="185"/>
    </row>
    <row r="163" spans="1:12">
      <c r="A163" s="190"/>
      <c r="B163" s="62"/>
      <c r="C163" s="62"/>
      <c r="I163" s="185"/>
      <c r="J163" s="185"/>
    </row>
    <row r="164" spans="1:12" ht="28.5">
      <c r="A164" s="245" t="s">
        <v>221</v>
      </c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</row>
    <row r="165" spans="1:12" ht="22.5" customHeight="1" thickBot="1">
      <c r="A165" s="262" t="s">
        <v>222</v>
      </c>
      <c r="B165" s="262"/>
      <c r="C165" s="191"/>
      <c r="D165" s="191"/>
      <c r="E165" s="191"/>
      <c r="F165" s="191"/>
      <c r="G165" s="191"/>
      <c r="H165" s="191"/>
      <c r="I165"/>
      <c r="J165"/>
      <c r="K165" s="191"/>
    </row>
    <row r="166" spans="1:12" s="26" customFormat="1" ht="37.5">
      <c r="A166" s="23" t="s">
        <v>9</v>
      </c>
      <c r="B166" s="240" t="s">
        <v>173</v>
      </c>
      <c r="C166" s="192"/>
      <c r="D166" s="192"/>
      <c r="E166" s="23" t="s">
        <v>174</v>
      </c>
      <c r="F166" s="23" t="s">
        <v>13</v>
      </c>
      <c r="G166" s="23"/>
      <c r="H166" s="23"/>
      <c r="I166" s="193" t="s">
        <v>223</v>
      </c>
      <c r="J166" s="193" t="s">
        <v>224</v>
      </c>
      <c r="K166" s="194" t="s">
        <v>16</v>
      </c>
      <c r="L166" s="27" t="s">
        <v>17</v>
      </c>
    </row>
    <row r="167" spans="1:12">
      <c r="A167" s="195">
        <v>501</v>
      </c>
      <c r="B167" s="28">
        <v>5111</v>
      </c>
      <c r="E167" s="29" t="s">
        <v>225</v>
      </c>
      <c r="G167" s="13"/>
      <c r="H167" s="107"/>
      <c r="I167" s="31">
        <v>10</v>
      </c>
      <c r="J167" s="31">
        <v>10</v>
      </c>
      <c r="K167" s="54">
        <v>0</v>
      </c>
      <c r="L167" s="196" t="s">
        <v>226</v>
      </c>
    </row>
    <row r="168" spans="1:12">
      <c r="A168" s="195">
        <v>502</v>
      </c>
      <c r="B168" s="28">
        <v>5112</v>
      </c>
      <c r="E168" s="29" t="s">
        <v>227</v>
      </c>
      <c r="G168" s="13"/>
      <c r="H168" s="107"/>
      <c r="I168" s="31">
        <v>53.628</v>
      </c>
      <c r="J168" s="31">
        <v>61.199999999999996</v>
      </c>
      <c r="K168" s="54">
        <f t="shared" ref="K168:K173" si="5">IF(J168&lt;&gt;0,(J168-I168)/I168,0)</f>
        <v>0.14119489818751391</v>
      </c>
      <c r="L168" s="196" t="s">
        <v>228</v>
      </c>
    </row>
    <row r="169" spans="1:12">
      <c r="A169" s="195">
        <v>504</v>
      </c>
      <c r="B169" s="28" t="s">
        <v>229</v>
      </c>
      <c r="E169" s="29" t="s">
        <v>230</v>
      </c>
      <c r="F169" s="13" t="s">
        <v>231</v>
      </c>
      <c r="G169" s="13"/>
      <c r="H169" s="107"/>
      <c r="I169" s="197">
        <v>4271.93</v>
      </c>
      <c r="J169" s="197">
        <v>4349.1000000000004</v>
      </c>
      <c r="K169" s="54">
        <f t="shared" si="5"/>
        <v>1.8064434576409272E-2</v>
      </c>
      <c r="L169" s="196" t="s">
        <v>232</v>
      </c>
    </row>
    <row r="170" spans="1:12">
      <c r="A170" s="195">
        <v>504</v>
      </c>
      <c r="B170" s="28" t="s">
        <v>233</v>
      </c>
      <c r="E170" s="29" t="s">
        <v>230</v>
      </c>
      <c r="F170" s="13" t="s">
        <v>234</v>
      </c>
      <c r="G170" s="13"/>
      <c r="H170" s="107"/>
      <c r="I170" s="197">
        <v>7218.85</v>
      </c>
      <c r="J170" s="197">
        <v>7349.65</v>
      </c>
      <c r="K170" s="54">
        <f t="shared" si="5"/>
        <v>1.8119229517166761E-2</v>
      </c>
      <c r="L170" s="196" t="s">
        <v>232</v>
      </c>
    </row>
    <row r="171" spans="1:12">
      <c r="A171" s="195">
        <v>507</v>
      </c>
      <c r="B171" s="28">
        <v>5187</v>
      </c>
      <c r="E171" s="29" t="s">
        <v>235</v>
      </c>
      <c r="G171" s="13"/>
      <c r="H171" s="107"/>
      <c r="I171" s="31">
        <v>276</v>
      </c>
      <c r="J171" s="31">
        <v>290.40000000000003</v>
      </c>
      <c r="K171" s="54">
        <f t="shared" si="5"/>
        <v>5.2173913043478383E-2</v>
      </c>
      <c r="L171" s="263" t="s">
        <v>236</v>
      </c>
    </row>
    <row r="172" spans="1:12">
      <c r="A172" s="195">
        <v>507</v>
      </c>
      <c r="B172" s="28">
        <v>5188</v>
      </c>
      <c r="E172" s="29" t="s">
        <v>237</v>
      </c>
      <c r="G172" s="13"/>
      <c r="H172" s="107"/>
      <c r="I172" s="31">
        <v>276</v>
      </c>
      <c r="J172" s="31">
        <v>290.40000000000003</v>
      </c>
      <c r="K172" s="54">
        <f t="shared" si="5"/>
        <v>5.2173913043478383E-2</v>
      </c>
      <c r="L172" s="263"/>
    </row>
    <row r="173" spans="1:12" ht="15.75" thickBot="1">
      <c r="A173" s="198">
        <v>534</v>
      </c>
      <c r="B173" s="36">
        <v>5120</v>
      </c>
      <c r="C173" s="39"/>
      <c r="D173" s="39"/>
      <c r="E173" s="38" t="s">
        <v>238</v>
      </c>
      <c r="F173" s="39"/>
      <c r="G173" s="39"/>
      <c r="H173" s="109"/>
      <c r="I173" s="199">
        <v>726.6</v>
      </c>
      <c r="J173" s="254">
        <v>742.2</v>
      </c>
      <c r="K173" s="111">
        <f t="shared" si="5"/>
        <v>2.1469859620148669E-2</v>
      </c>
      <c r="L173" s="253" t="s">
        <v>274</v>
      </c>
    </row>
    <row r="174" spans="1:12">
      <c r="A174" s="15"/>
      <c r="B174" s="28"/>
      <c r="E174" s="16"/>
      <c r="G174" s="16"/>
      <c r="I174" s="200"/>
      <c r="J174" s="200"/>
      <c r="K174" s="12"/>
      <c r="L174" s="33"/>
    </row>
    <row r="175" spans="1:12" ht="24" thickBot="1">
      <c r="A175" s="264" t="s">
        <v>239</v>
      </c>
      <c r="B175" s="264"/>
      <c r="E175" s="201"/>
      <c r="F175" s="202"/>
      <c r="I175" s="15"/>
      <c r="L175" s="33"/>
    </row>
    <row r="176" spans="1:12" s="26" customFormat="1" ht="37.5">
      <c r="A176" s="23" t="s">
        <v>9</v>
      </c>
      <c r="B176" s="240" t="s">
        <v>10</v>
      </c>
      <c r="C176" s="23"/>
      <c r="D176" s="23"/>
      <c r="E176" s="23" t="s">
        <v>174</v>
      </c>
      <c r="F176" s="23"/>
      <c r="G176" s="23" t="s">
        <v>13</v>
      </c>
      <c r="H176" s="23"/>
      <c r="I176" s="193" t="s">
        <v>223</v>
      </c>
      <c r="J176" s="193" t="s">
        <v>224</v>
      </c>
      <c r="K176" s="194" t="s">
        <v>16</v>
      </c>
      <c r="L176" s="203"/>
    </row>
    <row r="177" spans="1:12">
      <c r="A177" s="195">
        <v>611</v>
      </c>
      <c r="B177" s="28">
        <v>5211</v>
      </c>
      <c r="E177" s="29" t="s">
        <v>240</v>
      </c>
      <c r="G177" s="13"/>
      <c r="H177" s="107"/>
      <c r="I177" s="197">
        <v>555</v>
      </c>
      <c r="J177" s="197">
        <v>567</v>
      </c>
      <c r="K177" s="54">
        <f t="shared" ref="K177:K184" si="6">IF(J177&lt;&gt;0,(J177-I177)/I177,0)</f>
        <v>2.1621621621621623E-2</v>
      </c>
      <c r="L177" s="253" t="s">
        <v>274</v>
      </c>
    </row>
    <row r="178" spans="1:12">
      <c r="A178" s="195">
        <v>611</v>
      </c>
      <c r="B178" s="28">
        <v>5212</v>
      </c>
      <c r="E178" s="29" t="s">
        <v>241</v>
      </c>
      <c r="G178" s="13"/>
      <c r="H178" s="107"/>
      <c r="I178" s="197">
        <v>868</v>
      </c>
      <c r="J178" s="197">
        <v>887</v>
      </c>
      <c r="K178" s="54">
        <f t="shared" si="6"/>
        <v>2.1889400921658985E-2</v>
      </c>
      <c r="L178" s="253" t="s">
        <v>274</v>
      </c>
    </row>
    <row r="179" spans="1:12">
      <c r="A179" s="195">
        <v>611</v>
      </c>
      <c r="B179" s="28">
        <v>5213</v>
      </c>
      <c r="E179" s="29" t="s">
        <v>242</v>
      </c>
      <c r="G179" s="13"/>
      <c r="H179" s="107"/>
      <c r="I179" s="197">
        <v>1317</v>
      </c>
      <c r="J179" s="197">
        <v>1345</v>
      </c>
      <c r="K179" s="54">
        <f t="shared" si="6"/>
        <v>2.1260440394836749E-2</v>
      </c>
      <c r="L179" s="253" t="s">
        <v>274</v>
      </c>
    </row>
    <row r="180" spans="1:12">
      <c r="A180" s="195">
        <v>452</v>
      </c>
      <c r="B180" s="28" t="s">
        <v>243</v>
      </c>
      <c r="E180" s="29" t="s">
        <v>244</v>
      </c>
      <c r="G180" s="13" t="s">
        <v>21</v>
      </c>
      <c r="H180" s="204"/>
      <c r="I180" s="31">
        <v>54.8</v>
      </c>
      <c r="J180" s="31">
        <v>55.8</v>
      </c>
      <c r="K180" s="54">
        <f t="shared" si="6"/>
        <v>1.8248175182481754E-2</v>
      </c>
      <c r="L180" s="33"/>
    </row>
    <row r="181" spans="1:12">
      <c r="A181" s="195">
        <v>452</v>
      </c>
      <c r="B181" s="28" t="s">
        <v>245</v>
      </c>
      <c r="E181" s="29" t="s">
        <v>246</v>
      </c>
      <c r="G181" s="13" t="s">
        <v>23</v>
      </c>
      <c r="H181" s="204"/>
      <c r="I181" s="31">
        <v>90.42</v>
      </c>
      <c r="J181" s="31">
        <v>93.18</v>
      </c>
      <c r="K181" s="54">
        <f t="shared" si="6"/>
        <v>3.052422030524226E-2</v>
      </c>
      <c r="L181" s="33"/>
    </row>
    <row r="182" spans="1:12">
      <c r="A182" s="195">
        <v>451</v>
      </c>
      <c r="B182" s="28" t="s">
        <v>247</v>
      </c>
      <c r="E182" s="29" t="s">
        <v>248</v>
      </c>
      <c r="G182" s="13" t="s">
        <v>21</v>
      </c>
      <c r="H182" s="107"/>
      <c r="I182" s="197">
        <v>27.4</v>
      </c>
      <c r="J182" s="197">
        <v>27.9</v>
      </c>
      <c r="K182" s="54">
        <f t="shared" si="6"/>
        <v>1.8248175182481754E-2</v>
      </c>
      <c r="L182" s="33"/>
    </row>
    <row r="183" spans="1:12">
      <c r="A183" s="195">
        <v>451</v>
      </c>
      <c r="B183" s="28" t="s">
        <v>249</v>
      </c>
      <c r="E183" s="29" t="s">
        <v>248</v>
      </c>
      <c r="G183" s="13" t="s">
        <v>23</v>
      </c>
      <c r="H183" s="107"/>
      <c r="I183" s="197">
        <v>45.21</v>
      </c>
      <c r="J183" s="197">
        <v>46.59</v>
      </c>
      <c r="K183" s="54">
        <f t="shared" si="6"/>
        <v>3.052422030524226E-2</v>
      </c>
      <c r="L183" s="33"/>
    </row>
    <row r="184" spans="1:12" ht="15.75" thickBot="1">
      <c r="A184" s="118"/>
      <c r="B184" s="39"/>
      <c r="C184" s="39"/>
      <c r="D184" s="39"/>
      <c r="E184" s="38" t="s">
        <v>250</v>
      </c>
      <c r="F184" s="39"/>
      <c r="G184" s="39" t="s">
        <v>41</v>
      </c>
      <c r="H184" s="109"/>
      <c r="I184" s="199">
        <v>10</v>
      </c>
      <c r="J184" s="199">
        <v>10</v>
      </c>
      <c r="K184" s="111">
        <f t="shared" si="6"/>
        <v>0</v>
      </c>
      <c r="L184" s="253" t="s">
        <v>275</v>
      </c>
    </row>
    <row r="185" spans="1:12">
      <c r="A185" s="82" t="s">
        <v>251</v>
      </c>
      <c r="B185" s="28"/>
      <c r="E185" s="15"/>
      <c r="F185" s="205"/>
      <c r="G185" s="13"/>
      <c r="I185" s="15"/>
    </row>
    <row r="186" spans="1:12">
      <c r="A186" s="82"/>
      <c r="B186" s="28"/>
      <c r="E186" s="15"/>
      <c r="F186" s="205"/>
      <c r="G186" s="13"/>
      <c r="I186" s="15"/>
    </row>
    <row r="187" spans="1:12" ht="22.5" customHeight="1" thickBot="1">
      <c r="A187" s="99" t="s">
        <v>171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</row>
    <row r="188" spans="1:12" s="26" customFormat="1" ht="37.5">
      <c r="A188" s="206" t="s">
        <v>252</v>
      </c>
      <c r="B188" s="207" t="s">
        <v>253</v>
      </c>
      <c r="C188" s="208"/>
      <c r="D188" s="208"/>
      <c r="E188" s="208" t="s">
        <v>11</v>
      </c>
      <c r="F188" s="208"/>
      <c r="G188" s="208" t="s">
        <v>13</v>
      </c>
      <c r="H188" s="208"/>
      <c r="I188" s="193" t="s">
        <v>223</v>
      </c>
      <c r="J188" s="193" t="s">
        <v>224</v>
      </c>
      <c r="K188" s="209" t="s">
        <v>16</v>
      </c>
      <c r="L188" s="27" t="s">
        <v>17</v>
      </c>
    </row>
    <row r="189" spans="1:12" s="26" customFormat="1" ht="18.75">
      <c r="A189" s="210"/>
      <c r="B189" s="60" t="s">
        <v>254</v>
      </c>
      <c r="C189" s="211"/>
      <c r="D189" s="211"/>
      <c r="E189" s="210"/>
      <c r="F189" s="211"/>
      <c r="G189" s="211"/>
      <c r="H189" s="107"/>
      <c r="I189" s="212"/>
      <c r="J189" s="212"/>
      <c r="K189" s="213"/>
      <c r="L189" s="214"/>
    </row>
    <row r="190" spans="1:12" ht="17.25" customHeight="1">
      <c r="A190" s="195">
        <v>311</v>
      </c>
      <c r="B190" s="215" t="s">
        <v>255</v>
      </c>
      <c r="D190" s="62"/>
      <c r="E190" s="29" t="s">
        <v>256</v>
      </c>
      <c r="G190" s="62" t="s">
        <v>176</v>
      </c>
      <c r="H190" s="107"/>
      <c r="I190" s="31">
        <v>2.6</v>
      </c>
      <c r="J190" s="31">
        <v>2.7</v>
      </c>
      <c r="K190" s="216">
        <f>IF(J190&lt;&gt;0,(J190-I190)/I190,0)</f>
        <v>3.8461538461538491E-2</v>
      </c>
      <c r="L190" s="33"/>
    </row>
    <row r="191" spans="1:12">
      <c r="A191" s="195">
        <v>312</v>
      </c>
      <c r="B191" s="28" t="s">
        <v>257</v>
      </c>
      <c r="D191" s="62"/>
      <c r="E191" s="29" t="s">
        <v>258</v>
      </c>
      <c r="G191" s="62" t="s">
        <v>176</v>
      </c>
      <c r="H191" s="107"/>
      <c r="I191" s="31">
        <v>5.2</v>
      </c>
      <c r="J191" s="31">
        <v>5.4</v>
      </c>
      <c r="K191" s="216">
        <f>IF(J191&lt;&gt;0,(J191-I191)/I191,0)</f>
        <v>3.8461538461538491E-2</v>
      </c>
      <c r="L191" s="33"/>
    </row>
    <row r="192" spans="1:12">
      <c r="A192" s="198">
        <v>313</v>
      </c>
      <c r="B192" s="36" t="s">
        <v>259</v>
      </c>
      <c r="C192" s="39"/>
      <c r="D192" s="70"/>
      <c r="E192" s="38" t="s">
        <v>260</v>
      </c>
      <c r="F192" s="39"/>
      <c r="G192" s="70" t="s">
        <v>176</v>
      </c>
      <c r="H192" s="109"/>
      <c r="I192" s="41">
        <v>77</v>
      </c>
      <c r="J192" s="41">
        <v>77</v>
      </c>
      <c r="K192" s="217">
        <f>IF(J192&lt;&gt;0,(J192-I192)/I192,0)</f>
        <v>0</v>
      </c>
      <c r="L192" s="33"/>
    </row>
    <row r="193" spans="1:12">
      <c r="A193" s="218">
        <v>314</v>
      </c>
      <c r="B193" s="47">
        <v>5104</v>
      </c>
      <c r="C193" s="50"/>
      <c r="D193" s="219" t="s">
        <v>261</v>
      </c>
      <c r="E193" s="49" t="s">
        <v>262</v>
      </c>
      <c r="F193" s="50"/>
      <c r="G193" s="124" t="s">
        <v>176</v>
      </c>
      <c r="H193" s="106"/>
      <c r="I193" s="51">
        <v>62</v>
      </c>
      <c r="J193" s="31">
        <v>63.1</v>
      </c>
      <c r="K193" s="220">
        <f>IF(J193&lt;&gt;0,(J193-I193)/I193,0)</f>
        <v>1.7741935483870992E-2</v>
      </c>
      <c r="L193" s="33"/>
    </row>
    <row r="194" spans="1:12" ht="15.75" thickBot="1">
      <c r="A194" s="221"/>
      <c r="B194" s="36"/>
      <c r="C194" s="39"/>
      <c r="D194" s="222" t="s">
        <v>182</v>
      </c>
      <c r="E194" s="38" t="s">
        <v>263</v>
      </c>
      <c r="F194" s="39"/>
      <c r="G194" s="70" t="s">
        <v>176</v>
      </c>
      <c r="H194" s="223"/>
      <c r="I194" s="96">
        <v>744</v>
      </c>
      <c r="J194" s="96">
        <v>757.2</v>
      </c>
      <c r="K194" s="217">
        <f>IF(J194&lt;&gt;0,(J194-I194)/I194,0)</f>
        <v>1.774193548387103E-2</v>
      </c>
      <c r="L194" s="172" t="s">
        <v>264</v>
      </c>
    </row>
    <row r="195" spans="1:12">
      <c r="A195" s="28" t="s">
        <v>192</v>
      </c>
      <c r="B195" s="28"/>
      <c r="E195" s="15"/>
      <c r="F195" s="205"/>
      <c r="G195" s="13"/>
      <c r="I195" s="13"/>
    </row>
    <row r="196" spans="1:12">
      <c r="A196" s="28"/>
      <c r="B196" s="28"/>
      <c r="E196" s="15"/>
      <c r="F196" s="205"/>
      <c r="G196" s="13"/>
      <c r="I196" s="13"/>
    </row>
    <row r="197" spans="1:12">
      <c r="A197" s="16" t="s">
        <v>265</v>
      </c>
      <c r="B197" s="98"/>
      <c r="E197" s="15"/>
      <c r="F197" s="205"/>
      <c r="G197" s="13"/>
      <c r="I197" s="13"/>
    </row>
    <row r="198" spans="1:12">
      <c r="A198" s="13" t="s">
        <v>266</v>
      </c>
      <c r="B198" s="28"/>
      <c r="E198" s="15"/>
      <c r="F198" s="205"/>
      <c r="G198" s="13"/>
      <c r="I198" s="13"/>
    </row>
    <row r="199" spans="1:12">
      <c r="A199" s="13" t="s">
        <v>267</v>
      </c>
      <c r="B199" s="28"/>
      <c r="E199" s="15"/>
      <c r="F199" s="205"/>
      <c r="G199" s="13"/>
      <c r="I199" s="13"/>
    </row>
    <row r="200" spans="1:12">
      <c r="B200" s="28"/>
      <c r="E200" s="15"/>
      <c r="F200" s="205"/>
      <c r="G200" s="13"/>
      <c r="I200" s="13"/>
    </row>
    <row r="201" spans="1:12">
      <c r="B201" s="28"/>
      <c r="E201" s="15"/>
      <c r="F201" s="205"/>
      <c r="G201" s="13"/>
      <c r="I201" s="13"/>
    </row>
    <row r="202" spans="1:12" ht="19.5" thickBot="1">
      <c r="A202" s="224" t="s">
        <v>268</v>
      </c>
      <c r="B202" s="225"/>
      <c r="C202" s="225"/>
      <c r="D202" s="226"/>
      <c r="E202" s="15"/>
      <c r="F202" s="205"/>
      <c r="G202" s="13"/>
      <c r="I202" s="13"/>
    </row>
    <row r="203" spans="1:12" s="231" customFormat="1" ht="18.75">
      <c r="A203" s="227" t="s">
        <v>11</v>
      </c>
      <c r="B203" s="227" t="s">
        <v>269</v>
      </c>
      <c r="C203" s="228" t="s">
        <v>14</v>
      </c>
      <c r="D203" s="24" t="s">
        <v>15</v>
      </c>
      <c r="E203" s="229"/>
      <c r="F203" s="230"/>
      <c r="J203" s="229"/>
    </row>
    <row r="204" spans="1:12">
      <c r="A204" s="29" t="s">
        <v>270</v>
      </c>
      <c r="B204" s="13" t="s">
        <v>271</v>
      </c>
      <c r="C204" s="138">
        <v>30.1</v>
      </c>
      <c r="D204" s="232">
        <f>SUM(J26)/20</f>
        <v>30.625</v>
      </c>
    </row>
    <row r="205" spans="1:12" ht="15.75" thickBot="1">
      <c r="A205" s="38" t="s">
        <v>272</v>
      </c>
      <c r="B205" s="39" t="s">
        <v>271</v>
      </c>
      <c r="C205" s="233">
        <v>17.8</v>
      </c>
      <c r="D205" s="234">
        <f>SUM(J24)/20</f>
        <v>18.119999999999997</v>
      </c>
    </row>
    <row r="209" spans="2:9">
      <c r="B209" s="28"/>
      <c r="E209" s="15"/>
      <c r="F209" s="205"/>
      <c r="G209" s="13"/>
      <c r="I209" s="13"/>
    </row>
    <row r="210" spans="2:9">
      <c r="B210" s="28"/>
      <c r="E210" s="15"/>
      <c r="F210" s="205"/>
      <c r="G210" s="13"/>
      <c r="I210" s="13"/>
    </row>
    <row r="211" spans="2:9">
      <c r="B211" s="28"/>
      <c r="E211" s="15"/>
      <c r="F211" s="205"/>
      <c r="G211" s="13"/>
      <c r="I211" s="13"/>
    </row>
    <row r="212" spans="2:9">
      <c r="B212" s="28"/>
      <c r="E212" s="15"/>
      <c r="F212" s="205"/>
      <c r="G212" s="13"/>
      <c r="I212" s="13"/>
    </row>
    <row r="213" spans="2:9">
      <c r="B213" s="28"/>
      <c r="E213" s="15"/>
      <c r="F213" s="205"/>
      <c r="G213" s="13"/>
      <c r="I213" s="13"/>
    </row>
    <row r="214" spans="2:9">
      <c r="B214" s="28"/>
      <c r="E214" s="15"/>
      <c r="F214" s="205"/>
      <c r="G214" s="13"/>
      <c r="I214" s="13"/>
    </row>
    <row r="215" spans="2:9">
      <c r="B215" s="28"/>
      <c r="E215" s="15"/>
      <c r="F215" s="205"/>
      <c r="G215" s="13"/>
      <c r="I215" s="13"/>
    </row>
    <row r="216" spans="2:9">
      <c r="B216" s="28"/>
      <c r="E216" s="15"/>
      <c r="F216" s="205"/>
      <c r="G216" s="13"/>
      <c r="I216" s="13"/>
    </row>
    <row r="217" spans="2:9">
      <c r="B217" s="28"/>
      <c r="E217" s="15"/>
      <c r="F217" s="205"/>
      <c r="G217" s="13"/>
      <c r="I217" s="13"/>
    </row>
    <row r="218" spans="2:9">
      <c r="B218" s="28"/>
      <c r="E218" s="15"/>
      <c r="F218" s="205"/>
      <c r="G218" s="13"/>
      <c r="I218" s="13"/>
    </row>
    <row r="219" spans="2:9">
      <c r="B219" s="28"/>
      <c r="E219" s="15"/>
      <c r="F219" s="205"/>
      <c r="G219" s="13"/>
      <c r="I219" s="13"/>
    </row>
    <row r="220" spans="2:9">
      <c r="B220" s="28"/>
      <c r="E220" s="15"/>
      <c r="F220" s="205"/>
      <c r="G220" s="13"/>
      <c r="I220" s="13"/>
    </row>
    <row r="221" spans="2:9">
      <c r="B221" s="28"/>
      <c r="E221" s="15"/>
      <c r="F221" s="205"/>
      <c r="G221" s="13"/>
      <c r="I221" s="13"/>
    </row>
    <row r="222" spans="2:9">
      <c r="B222" s="28"/>
      <c r="E222" s="15"/>
      <c r="F222" s="205"/>
      <c r="G222" s="13"/>
      <c r="I222" s="13"/>
    </row>
    <row r="223" spans="2:9">
      <c r="B223" s="28"/>
      <c r="E223" s="15"/>
      <c r="F223" s="205"/>
      <c r="G223" s="13"/>
      <c r="I223" s="13"/>
    </row>
    <row r="224" spans="2:9">
      <c r="B224" s="28"/>
      <c r="E224" s="15"/>
      <c r="F224" s="205"/>
      <c r="G224" s="13"/>
      <c r="I224" s="13"/>
    </row>
    <row r="225" spans="2:9">
      <c r="B225" s="28"/>
      <c r="E225" s="15"/>
      <c r="F225" s="205"/>
      <c r="G225" s="13"/>
      <c r="I225" s="13"/>
    </row>
    <row r="226" spans="2:9">
      <c r="B226" s="28"/>
      <c r="E226" s="15"/>
      <c r="F226" s="205"/>
      <c r="G226" s="13"/>
      <c r="I226" s="13"/>
    </row>
    <row r="227" spans="2:9">
      <c r="B227" s="28"/>
      <c r="E227" s="15"/>
      <c r="F227" s="205"/>
      <c r="G227" s="13"/>
      <c r="I227" s="13"/>
    </row>
    <row r="228" spans="2:9">
      <c r="B228" s="28"/>
      <c r="E228" s="15"/>
      <c r="F228" s="205"/>
      <c r="G228" s="13"/>
      <c r="I228" s="13"/>
    </row>
    <row r="229" spans="2:9">
      <c r="B229" s="28"/>
      <c r="E229" s="15"/>
      <c r="F229" s="205"/>
      <c r="G229" s="13"/>
      <c r="I229" s="13"/>
    </row>
    <row r="230" spans="2:9">
      <c r="B230" s="28"/>
      <c r="E230" s="15"/>
      <c r="F230" s="205"/>
      <c r="G230" s="13"/>
      <c r="I230" s="13"/>
    </row>
    <row r="231" spans="2:9">
      <c r="B231" s="28"/>
      <c r="E231" s="15"/>
      <c r="F231" s="205"/>
      <c r="G231" s="13"/>
      <c r="I231" s="13"/>
    </row>
    <row r="232" spans="2:9">
      <c r="B232" s="28"/>
      <c r="E232" s="15"/>
      <c r="F232" s="205"/>
      <c r="G232" s="13"/>
      <c r="I232" s="13"/>
    </row>
    <row r="233" spans="2:9">
      <c r="B233" s="28"/>
      <c r="E233" s="15"/>
      <c r="F233" s="205"/>
      <c r="G233" s="13"/>
      <c r="I233" s="13"/>
    </row>
    <row r="234" spans="2:9">
      <c r="B234" s="28"/>
      <c r="E234" s="15"/>
      <c r="F234" s="205"/>
      <c r="G234" s="13"/>
      <c r="I234" s="13"/>
    </row>
    <row r="235" spans="2:9">
      <c r="B235" s="28"/>
      <c r="E235" s="15"/>
      <c r="F235" s="205"/>
      <c r="G235" s="13"/>
      <c r="I235" s="13"/>
    </row>
    <row r="236" spans="2:9">
      <c r="B236" s="28"/>
      <c r="E236" s="15"/>
      <c r="F236" s="205"/>
      <c r="G236" s="13"/>
      <c r="I236" s="13"/>
    </row>
    <row r="237" spans="2:9">
      <c r="B237" s="28"/>
      <c r="E237" s="15"/>
      <c r="F237" s="205"/>
      <c r="G237" s="13"/>
      <c r="I237" s="13"/>
    </row>
    <row r="238" spans="2:9">
      <c r="B238" s="28"/>
      <c r="E238" s="15"/>
      <c r="F238" s="205"/>
      <c r="G238" s="13"/>
      <c r="I238" s="13"/>
    </row>
    <row r="239" spans="2:9">
      <c r="B239" s="28"/>
      <c r="E239" s="15"/>
      <c r="F239" s="205"/>
      <c r="G239" s="13"/>
      <c r="I239" s="13"/>
    </row>
    <row r="240" spans="2:9">
      <c r="B240" s="28"/>
      <c r="E240" s="15"/>
      <c r="F240" s="205"/>
      <c r="G240" s="13"/>
      <c r="I240" s="13"/>
    </row>
    <row r="241" spans="2:9">
      <c r="B241" s="28"/>
      <c r="E241" s="15"/>
      <c r="F241" s="205"/>
      <c r="G241" s="13"/>
      <c r="I241" s="13"/>
    </row>
    <row r="242" spans="2:9">
      <c r="B242" s="28"/>
      <c r="E242" s="15"/>
      <c r="F242" s="205"/>
      <c r="G242" s="13"/>
      <c r="I242" s="13"/>
    </row>
    <row r="243" spans="2:9">
      <c r="B243" s="28"/>
      <c r="E243" s="15"/>
      <c r="F243" s="205"/>
      <c r="G243" s="13"/>
      <c r="I243" s="13"/>
    </row>
    <row r="244" spans="2:9">
      <c r="B244" s="28"/>
      <c r="E244" s="15"/>
      <c r="F244" s="205"/>
      <c r="G244" s="13"/>
      <c r="I244" s="13"/>
    </row>
    <row r="245" spans="2:9">
      <c r="B245" s="28"/>
      <c r="E245" s="15"/>
      <c r="F245" s="205"/>
      <c r="G245" s="13"/>
      <c r="I245" s="13"/>
    </row>
    <row r="246" spans="2:9">
      <c r="B246" s="28"/>
      <c r="E246" s="15"/>
      <c r="F246" s="205"/>
      <c r="G246" s="13"/>
      <c r="I246" s="13"/>
    </row>
    <row r="247" spans="2:9">
      <c r="B247" s="28"/>
      <c r="E247" s="15"/>
      <c r="F247" s="205"/>
      <c r="G247" s="13"/>
      <c r="I247" s="13"/>
    </row>
    <row r="248" spans="2:9">
      <c r="B248" s="28"/>
      <c r="E248" s="15"/>
      <c r="F248" s="205"/>
      <c r="G248" s="13"/>
      <c r="I248" s="13"/>
    </row>
    <row r="249" spans="2:9">
      <c r="B249" s="28"/>
      <c r="E249" s="15"/>
      <c r="F249" s="205"/>
      <c r="G249" s="13"/>
      <c r="I249" s="13"/>
    </row>
    <row r="250" spans="2:9">
      <c r="B250" s="28"/>
      <c r="E250" s="15"/>
      <c r="F250" s="205"/>
      <c r="G250" s="13"/>
      <c r="I250" s="13"/>
    </row>
    <row r="251" spans="2:9">
      <c r="B251" s="28"/>
      <c r="E251" s="15"/>
      <c r="F251" s="205"/>
      <c r="G251" s="13"/>
      <c r="I251" s="13"/>
    </row>
    <row r="252" spans="2:9">
      <c r="B252" s="28"/>
      <c r="E252" s="15"/>
      <c r="F252" s="205"/>
      <c r="G252" s="13"/>
      <c r="I252" s="13"/>
    </row>
    <row r="253" spans="2:9">
      <c r="B253" s="28"/>
      <c r="E253" s="15"/>
      <c r="F253" s="205"/>
      <c r="G253" s="13"/>
      <c r="I253" s="13"/>
    </row>
    <row r="254" spans="2:9">
      <c r="B254" s="28"/>
      <c r="E254" s="15"/>
      <c r="F254" s="205"/>
      <c r="G254" s="13"/>
      <c r="I254" s="13"/>
    </row>
    <row r="255" spans="2:9">
      <c r="B255" s="28"/>
      <c r="E255" s="15"/>
      <c r="F255" s="205"/>
      <c r="G255" s="13"/>
      <c r="I255" s="13"/>
    </row>
    <row r="256" spans="2:9">
      <c r="B256" s="28"/>
      <c r="E256" s="15"/>
      <c r="F256" s="205"/>
      <c r="G256" s="13"/>
      <c r="I256" s="13"/>
    </row>
    <row r="257" spans="2:9">
      <c r="B257" s="28"/>
      <c r="E257" s="15"/>
      <c r="F257" s="205"/>
      <c r="G257" s="13"/>
      <c r="I257" s="13"/>
    </row>
    <row r="258" spans="2:9">
      <c r="B258" s="28"/>
      <c r="E258" s="15"/>
      <c r="F258" s="205"/>
      <c r="G258" s="13"/>
      <c r="I258" s="13"/>
    </row>
    <row r="259" spans="2:9">
      <c r="B259" s="28"/>
      <c r="E259" s="15"/>
      <c r="F259" s="205"/>
      <c r="G259" s="13"/>
      <c r="I259" s="13"/>
    </row>
    <row r="260" spans="2:9">
      <c r="B260" s="28"/>
      <c r="E260" s="15"/>
      <c r="F260" s="205"/>
      <c r="G260" s="13"/>
      <c r="I260" s="13"/>
    </row>
    <row r="261" spans="2:9">
      <c r="B261" s="28"/>
      <c r="E261" s="15"/>
      <c r="F261" s="205"/>
      <c r="G261" s="13"/>
      <c r="I261" s="13"/>
    </row>
    <row r="262" spans="2:9">
      <c r="B262" s="28"/>
      <c r="E262" s="15"/>
      <c r="F262" s="205"/>
      <c r="G262" s="13"/>
      <c r="I262" s="13"/>
    </row>
    <row r="263" spans="2:9">
      <c r="B263" s="28"/>
      <c r="E263" s="15"/>
      <c r="F263" s="205"/>
      <c r="G263" s="13"/>
      <c r="I263" s="13"/>
    </row>
    <row r="264" spans="2:9">
      <c r="B264" s="28"/>
      <c r="E264" s="15"/>
      <c r="F264" s="205"/>
      <c r="G264" s="13"/>
      <c r="I264" s="13"/>
    </row>
    <row r="265" spans="2:9">
      <c r="B265" s="28"/>
      <c r="E265" s="15"/>
      <c r="F265" s="205"/>
      <c r="G265" s="13"/>
      <c r="I265" s="13"/>
    </row>
    <row r="266" spans="2:9">
      <c r="B266" s="28"/>
      <c r="E266" s="15"/>
      <c r="F266" s="205"/>
      <c r="G266" s="13"/>
      <c r="I266" s="13"/>
    </row>
    <row r="267" spans="2:9">
      <c r="B267" s="28"/>
      <c r="E267" s="15"/>
      <c r="F267" s="205"/>
      <c r="G267" s="13"/>
      <c r="I267" s="13"/>
    </row>
    <row r="268" spans="2:9">
      <c r="B268" s="28"/>
      <c r="E268" s="15"/>
      <c r="F268" s="205"/>
      <c r="G268" s="13"/>
      <c r="I268" s="13"/>
    </row>
    <row r="269" spans="2:9">
      <c r="B269" s="28"/>
      <c r="E269" s="15"/>
      <c r="F269" s="205"/>
      <c r="G269" s="13"/>
      <c r="I269" s="13"/>
    </row>
    <row r="270" spans="2:9">
      <c r="B270" s="28"/>
      <c r="E270" s="15"/>
      <c r="F270" s="205"/>
      <c r="G270" s="13"/>
      <c r="I270" s="13"/>
    </row>
    <row r="271" spans="2:9">
      <c r="B271" s="28"/>
      <c r="E271" s="15"/>
      <c r="F271" s="205"/>
      <c r="G271" s="13"/>
      <c r="I271" s="13"/>
    </row>
    <row r="272" spans="2:9">
      <c r="B272" s="28"/>
      <c r="E272" s="15"/>
      <c r="F272" s="205"/>
      <c r="G272" s="13"/>
      <c r="I272" s="13"/>
    </row>
    <row r="273" spans="2:9">
      <c r="B273" s="28"/>
      <c r="E273" s="15"/>
      <c r="F273" s="205"/>
      <c r="G273" s="13"/>
      <c r="I273" s="13"/>
    </row>
    <row r="274" spans="2:9">
      <c r="B274" s="28"/>
      <c r="E274" s="15"/>
      <c r="F274" s="205"/>
      <c r="G274" s="13"/>
      <c r="I274" s="13"/>
    </row>
    <row r="275" spans="2:9">
      <c r="B275" s="28"/>
      <c r="E275" s="15"/>
      <c r="F275" s="205"/>
      <c r="G275" s="13"/>
      <c r="I275" s="13"/>
    </row>
    <row r="276" spans="2:9">
      <c r="B276" s="28"/>
      <c r="E276" s="15"/>
      <c r="F276" s="205"/>
      <c r="G276" s="13"/>
      <c r="I276" s="13"/>
    </row>
    <row r="277" spans="2:9">
      <c r="B277" s="28"/>
      <c r="E277" s="15"/>
      <c r="F277" s="205"/>
      <c r="G277" s="13"/>
      <c r="I277" s="13"/>
    </row>
    <row r="278" spans="2:9">
      <c r="B278" s="28"/>
      <c r="E278" s="15"/>
      <c r="F278" s="205"/>
      <c r="G278" s="13"/>
      <c r="I278" s="13"/>
    </row>
    <row r="279" spans="2:9">
      <c r="B279" s="28"/>
      <c r="E279" s="15"/>
      <c r="F279" s="205"/>
      <c r="G279" s="13"/>
      <c r="I279" s="13"/>
    </row>
    <row r="280" spans="2:9">
      <c r="B280" s="28"/>
      <c r="E280" s="15"/>
      <c r="F280" s="205"/>
      <c r="G280" s="13"/>
      <c r="I280" s="13"/>
    </row>
    <row r="281" spans="2:9">
      <c r="B281" s="28"/>
      <c r="E281" s="15"/>
      <c r="F281" s="205"/>
      <c r="G281" s="13"/>
      <c r="I281" s="13"/>
    </row>
    <row r="282" spans="2:9">
      <c r="B282" s="28"/>
      <c r="E282" s="15"/>
      <c r="F282" s="205"/>
      <c r="G282" s="13"/>
      <c r="I282" s="13"/>
    </row>
    <row r="283" spans="2:9">
      <c r="B283" s="28"/>
      <c r="E283" s="15"/>
      <c r="F283" s="205"/>
      <c r="G283" s="13"/>
      <c r="I283" s="13"/>
    </row>
    <row r="284" spans="2:9">
      <c r="B284" s="28"/>
      <c r="E284" s="15"/>
      <c r="F284" s="205"/>
      <c r="G284" s="13"/>
      <c r="I284" s="13"/>
    </row>
    <row r="285" spans="2:9">
      <c r="B285" s="28"/>
      <c r="E285" s="15"/>
      <c r="F285" s="205"/>
      <c r="G285" s="13"/>
      <c r="I285" s="13"/>
    </row>
    <row r="286" spans="2:9">
      <c r="B286" s="28"/>
      <c r="E286" s="15"/>
      <c r="F286" s="205"/>
      <c r="G286" s="13"/>
      <c r="I286" s="13"/>
    </row>
    <row r="287" spans="2:9">
      <c r="B287" s="28"/>
      <c r="E287" s="15"/>
      <c r="F287" s="205"/>
      <c r="G287" s="13"/>
      <c r="I287" s="13"/>
    </row>
    <row r="288" spans="2:9">
      <c r="B288" s="28"/>
      <c r="E288" s="15"/>
      <c r="F288" s="205"/>
      <c r="G288" s="13"/>
      <c r="I288" s="13"/>
    </row>
    <row r="289" spans="2:9">
      <c r="B289" s="28"/>
      <c r="E289" s="15"/>
      <c r="F289" s="205"/>
      <c r="G289" s="13"/>
      <c r="I289" s="13"/>
    </row>
    <row r="290" spans="2:9">
      <c r="B290" s="28"/>
      <c r="E290" s="15"/>
      <c r="F290" s="205"/>
      <c r="G290" s="13"/>
      <c r="I290" s="13"/>
    </row>
    <row r="291" spans="2:9">
      <c r="B291" s="28"/>
      <c r="E291" s="15"/>
      <c r="F291" s="205"/>
      <c r="G291" s="13"/>
      <c r="I291" s="13"/>
    </row>
    <row r="292" spans="2:9">
      <c r="B292" s="28"/>
      <c r="E292" s="15"/>
      <c r="F292" s="205"/>
      <c r="G292" s="13"/>
      <c r="I292" s="13"/>
    </row>
    <row r="293" spans="2:9">
      <c r="B293" s="28"/>
      <c r="E293" s="15"/>
      <c r="F293" s="205"/>
      <c r="G293" s="13"/>
      <c r="I293" s="13"/>
    </row>
    <row r="294" spans="2:9">
      <c r="B294" s="28"/>
      <c r="E294" s="15"/>
      <c r="F294" s="205"/>
      <c r="G294" s="13"/>
      <c r="I294" s="13"/>
    </row>
    <row r="295" spans="2:9">
      <c r="B295" s="28"/>
      <c r="E295" s="15"/>
      <c r="F295" s="205"/>
      <c r="G295" s="13"/>
      <c r="I295" s="13"/>
    </row>
    <row r="296" spans="2:9">
      <c r="B296" s="28"/>
      <c r="E296" s="15"/>
      <c r="F296" s="205"/>
      <c r="G296" s="13"/>
      <c r="I296" s="13"/>
    </row>
    <row r="297" spans="2:9">
      <c r="B297" s="28"/>
      <c r="E297" s="15"/>
      <c r="F297" s="205"/>
      <c r="G297" s="13"/>
      <c r="I297" s="13"/>
    </row>
  </sheetData>
  <mergeCells count="31">
    <mergeCell ref="A8:K8"/>
    <mergeCell ref="L18:L19"/>
    <mergeCell ref="L34:L35"/>
    <mergeCell ref="L37:L38"/>
    <mergeCell ref="A78:B78"/>
    <mergeCell ref="C78:D78"/>
    <mergeCell ref="C130:D130"/>
    <mergeCell ref="A82:B82"/>
    <mergeCell ref="L101:L102"/>
    <mergeCell ref="L103:L108"/>
    <mergeCell ref="A111:B111"/>
    <mergeCell ref="C111:D111"/>
    <mergeCell ref="A119:B119"/>
    <mergeCell ref="C119:D119"/>
    <mergeCell ref="C125:D125"/>
    <mergeCell ref="C126:D126"/>
    <mergeCell ref="C127:D127"/>
    <mergeCell ref="C128:D128"/>
    <mergeCell ref="C129:D129"/>
    <mergeCell ref="A175:B175"/>
    <mergeCell ref="C131:D131"/>
    <mergeCell ref="B138:C138"/>
    <mergeCell ref="L139:L144"/>
    <mergeCell ref="C150:D150"/>
    <mergeCell ref="C151:D151"/>
    <mergeCell ref="C152:D152"/>
    <mergeCell ref="B156:C156"/>
    <mergeCell ref="B157:C157"/>
    <mergeCell ref="A160:D160"/>
    <mergeCell ref="A165:B165"/>
    <mergeCell ref="L171:L172"/>
  </mergeCells>
  <conditionalFormatting sqref="G16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{E886B174-4EB9-4828-8AB2-F5A355B73A22}</x14:id>
        </ext>
      </extLst>
    </cfRule>
  </conditionalFormatting>
  <conditionalFormatting sqref="B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{2CD076E9-C679-4B09-8B46-3ECD1179BCC9}</x14:id>
        </ext>
      </extLst>
    </cfRule>
  </conditionalFormatting>
  <conditionalFormatting sqref="B5:B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{48FB3370-4EAA-4841-972E-2F31972A9496}</x14:id>
        </ext>
      </extLst>
    </cfRule>
  </conditionalFormatting>
  <conditionalFormatting sqref="B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{574B5146-C89A-40C8-B104-441769985B7D}</x14:id>
        </ext>
      </extLst>
    </cfRule>
  </conditionalFormatting>
  <conditionalFormatting sqref="K18:K1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{C0407643-18A7-4C93-80D8-8A5BD62CD350}</x14:id>
        </ext>
      </extLst>
    </cfRule>
  </conditionalFormatting>
  <conditionalFormatting sqref="K199:K1048576 K3:K7 K156:K176 K178:K191 K151:K153 K96 K98:K109 K117:K147 K9:K17 K20:K57 K59:K9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{B7493DF0-66D5-460B-AD81-8E0BA30B134F}</x14:id>
        </ext>
      </extLst>
    </cfRule>
  </conditionalFormatting>
  <conditionalFormatting sqref="K192:K194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{E96211F1-576D-4B5C-9DFD-AF4AE90D6569}</x14:id>
        </ext>
      </extLst>
    </cfRule>
  </conditionalFormatting>
  <conditionalFormatting sqref="K9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{6873238C-DFC8-44BB-9597-60835DCF83F5}</x14:id>
        </ext>
      </extLst>
    </cfRule>
  </conditionalFormatting>
  <conditionalFormatting sqref="K14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{C5913424-A4F7-4698-A3AC-2A91BE6EDA31}</x14:id>
        </ext>
      </extLst>
    </cfRule>
  </conditionalFormatting>
  <conditionalFormatting sqref="K110:K11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{0210CBA3-3AB0-42AF-8D89-44DE3C42D050}</x14:id>
        </ext>
      </extLst>
    </cfRule>
  </conditionalFormatting>
  <conditionalFormatting sqref="K5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{01CAB627-8601-454E-9A8E-9291EC8904FD}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86B174-4EB9-4828-8AB2-F5A355B73A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G165</xm:sqref>
        </x14:conditionalFormatting>
        <x14:conditionalFormatting xmlns:xm="http://schemas.microsoft.com/office/excel/2006/main">
          <x14:cfRule type="dataBar" id="{2CD076E9-C679-4B09-8B46-3ECD1179BC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  <x14:conditionalFormatting xmlns:xm="http://schemas.microsoft.com/office/excel/2006/main">
          <x14:cfRule type="dataBar" id="{48FB3370-4EAA-4841-972E-2F31972A94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B5:B6</xm:sqref>
        </x14:conditionalFormatting>
        <x14:conditionalFormatting xmlns:xm="http://schemas.microsoft.com/office/excel/2006/main">
          <x14:cfRule type="dataBar" id="{574B5146-C89A-40C8-B104-441769985B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C0407643-18A7-4C93-80D8-8A5BD62CD350}">
            <x14:dataBar minLength="0" maxLength="100" border="1" negativeBarBorderColorSameAsPositive="0" axisPosition="none">
              <x14:cfvo type="autoMin"/>
              <x14:cfvo type="autoMax"/>
              <x14:borderColor rgb="FF63C384"/>
              <x14:negativeFillColor rgb="FFFF0000"/>
              <x14:negativeBorderColor rgb="FFFF0000"/>
            </x14:dataBar>
          </x14:cfRule>
          <xm:sqref>K18:K19</xm:sqref>
        </x14:conditionalFormatting>
        <x14:conditionalFormatting xmlns:xm="http://schemas.microsoft.com/office/excel/2006/main">
          <x14:cfRule type="dataBar" id="{B7493DF0-66D5-460B-AD81-8E0BA30B134F}">
            <x14:dataBar minLength="0" maxLength="100" border="1" negativeBarBorderColorSameAsPositive="0" axisPosition="none">
              <x14:cfvo type="autoMin"/>
              <x14:cfvo type="autoMax"/>
              <x14:borderColor rgb="FF63C384"/>
              <x14:negativeFillColor rgb="FFFF0000"/>
              <x14:negativeBorderColor rgb="FFFF0000"/>
            </x14:dataBar>
          </x14:cfRule>
          <xm:sqref>K199:K1048576 K3:K7 K156:K176 K178:K191 K151:K153 K96 K98:K109 K117:K147 K9:K17 K20:K57 K59:K94</xm:sqref>
        </x14:conditionalFormatting>
        <x14:conditionalFormatting xmlns:xm="http://schemas.microsoft.com/office/excel/2006/main">
          <x14:cfRule type="dataBar" id="{E96211F1-576D-4B5C-9DFD-AF4AE90D6569}">
            <x14:dataBar minLength="0" maxLength="100" border="1" negativeBarBorderColorSameAsPositive="0" axisPosition="none">
              <x14:cfvo type="autoMin"/>
              <x14:cfvo type="autoMax"/>
              <x14:borderColor rgb="FF63C384"/>
              <x14:negativeFillColor rgb="FFFF0000"/>
              <x14:negativeBorderColor rgb="FFFF0000"/>
            </x14:dataBar>
          </x14:cfRule>
          <xm:sqref>K192:K194</xm:sqref>
        </x14:conditionalFormatting>
        <x14:conditionalFormatting xmlns:xm="http://schemas.microsoft.com/office/excel/2006/main">
          <x14:cfRule type="dataBar" id="{6873238C-DFC8-44BB-9597-60835DCF83F5}">
            <x14:dataBar minLength="0" maxLength="100" border="1" negativeBarBorderColorSameAsPositive="0" axisPosition="none">
              <x14:cfvo type="autoMin"/>
              <x14:cfvo type="autoMax"/>
              <x14:borderColor rgb="FF63C384"/>
              <x14:negativeFillColor rgb="FFFF0000"/>
              <x14:negativeBorderColor rgb="FFFF0000"/>
            </x14:dataBar>
          </x14:cfRule>
          <xm:sqref>K95</xm:sqref>
        </x14:conditionalFormatting>
        <x14:conditionalFormatting xmlns:xm="http://schemas.microsoft.com/office/excel/2006/main">
          <x14:cfRule type="dataBar" id="{C5913424-A4F7-4698-A3AC-2A91BE6EDA31}">
            <x14:dataBar minLength="0" maxLength="100" border="1" negativeBarBorderColorSameAsPositive="0" axisPosition="none">
              <x14:cfvo type="autoMin"/>
              <x14:cfvo type="autoMax"/>
              <x14:borderColor rgb="FF63C384"/>
              <x14:negativeFillColor rgb="FFFF0000"/>
              <x14:negativeBorderColor rgb="FFFF0000"/>
            </x14:dataBar>
          </x14:cfRule>
          <xm:sqref>K149</xm:sqref>
        </x14:conditionalFormatting>
        <x14:conditionalFormatting xmlns:xm="http://schemas.microsoft.com/office/excel/2006/main">
          <x14:cfRule type="dataBar" id="{0210CBA3-3AB0-42AF-8D89-44DE3C42D050}">
            <x14:dataBar minLength="0" maxLength="100" border="1" negativeBarBorderColorSameAsPositive="0" axisPosition="none">
              <x14:cfvo type="autoMin"/>
              <x14:cfvo type="autoMax"/>
              <x14:borderColor rgb="FF63C384"/>
              <x14:negativeFillColor rgb="FFFF0000"/>
              <x14:negativeBorderColor rgb="FFFF0000"/>
            </x14:dataBar>
          </x14:cfRule>
          <xm:sqref>K110:K116</xm:sqref>
        </x14:conditionalFormatting>
        <x14:conditionalFormatting xmlns:xm="http://schemas.microsoft.com/office/excel/2006/main">
          <x14:cfRule type="dataBar" id="{01CAB627-8601-454E-9A8E-9291EC8904FD}">
            <x14:dataBar minLength="0" maxLength="100" border="1" negativeBarBorderColorSameAsPositive="0" axisPosition="none">
              <x14:cfvo type="autoMin"/>
              <x14:cfvo type="autoMax"/>
              <x14:borderColor rgb="FF63C384"/>
              <x14:negativeFillColor rgb="FFFF0000"/>
              <x14:negativeBorderColor rgb="FFFF0000"/>
            </x14:dataBar>
          </x14:cfRule>
          <xm:sqref>K58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3f12401-e1ea-44ad-b6dd-d8191550ce3b">
      <UserInfo>
        <DisplayName>Talsma, Ed EJ</DisplayName>
        <AccountId>181</AccountId>
        <AccountType/>
      </UserInfo>
      <UserInfo>
        <DisplayName>Motie, Anand</DisplayName>
        <AccountId>185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7E08C10D96A64EADCCCDE63FDA5DF1" ma:contentTypeVersion="10" ma:contentTypeDescription="Een nieuw document maken." ma:contentTypeScope="" ma:versionID="e0c621062c8b60fccb314f50271cd115">
  <xsd:schema xmlns:xsd="http://www.w3.org/2001/XMLSchema" xmlns:xs="http://www.w3.org/2001/XMLSchema" xmlns:p="http://schemas.microsoft.com/office/2006/metadata/properties" xmlns:ns2="954022ed-22fd-4f3d-a9ce-dcee6ba57936" xmlns:ns3="73f12401-e1ea-44ad-b6dd-d8191550ce3b" targetNamespace="http://schemas.microsoft.com/office/2006/metadata/properties" ma:root="true" ma:fieldsID="ddfca9859133bd172ca12e7d09f7d0dc" ns2:_="" ns3:_="">
    <xsd:import namespace="954022ed-22fd-4f3d-a9ce-dcee6ba57936"/>
    <xsd:import namespace="73f12401-e1ea-44ad-b6dd-d8191550ce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022ed-22fd-4f3d-a9ce-dcee6ba57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12401-e1ea-44ad-b6dd-d8191550ce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2D229-230D-4768-8F30-B4C7BA609E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3406B6-BD53-4ED4-B9B1-AB69CF1F530D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954022ed-22fd-4f3d-a9ce-dcee6ba57936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3f12401-e1ea-44ad-b6dd-d8191550ce3b"/>
  </ds:schemaRefs>
</ds:datastoreItem>
</file>

<file path=customXml/itemProps3.xml><?xml version="1.0" encoding="utf-8"?>
<ds:datastoreItem xmlns:ds="http://schemas.openxmlformats.org/officeDocument/2006/customXml" ds:itemID="{B524C990-A995-4D34-AA49-BEE98875F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4022ed-22fd-4f3d-a9ce-dcee6ba57936"/>
    <ds:schemaRef ds:uri="73f12401-e1ea-44ad-b6dd-d8191550ce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Buikema, Ard</dc:creator>
  <cp:keywords/>
  <dc:description/>
  <cp:lastModifiedBy>ILO (SECTOR)</cp:lastModifiedBy>
  <cp:revision/>
  <dcterms:created xsi:type="dcterms:W3CDTF">2021-09-30T13:44:06Z</dcterms:created>
  <dcterms:modified xsi:type="dcterms:W3CDTF">2021-11-09T14:16:19Z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0x010100DB7E08C10D96A64EADCCCDE63FDA5DF1</vt:lpwstr>
  </property>
</Properties>
</file>