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"/>
    </mc:Choice>
  </mc:AlternateContent>
  <xr:revisionPtr revIDLastSave="1" documentId="8_{19F26519-4509-4050-B7F0-2601D844F704}" xr6:coauthVersionLast="47" xr6:coauthVersionMax="47" xr10:uidLastSave="{E2433E32-7405-49DA-B0DE-B42C5767BEF7}"/>
  <bookViews>
    <workbookView xWindow="-110" yWindow="-110" windowWidth="19420" windowHeight="11500" xr2:uid="{89BC0635-37DE-4324-9630-71776FD902DF}"/>
  </bookViews>
  <sheets>
    <sheet name="Blad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7" i="1" l="1"/>
  <c r="C257" i="1"/>
  <c r="B257" i="1"/>
  <c r="H257" i="1" s="1"/>
  <c r="I257" i="1" s="1"/>
  <c r="H256" i="1"/>
  <c r="I256" i="1" s="1"/>
  <c r="F256" i="1"/>
  <c r="O256" i="1" s="1"/>
  <c r="D256" i="1"/>
  <c r="C256" i="1"/>
  <c r="B256" i="1"/>
  <c r="F255" i="1"/>
  <c r="C255" i="1"/>
  <c r="B255" i="1"/>
  <c r="H255" i="1" s="1"/>
  <c r="I255" i="1" s="1"/>
  <c r="C254" i="1"/>
  <c r="B254" i="1"/>
  <c r="F253" i="1"/>
  <c r="C253" i="1"/>
  <c r="B253" i="1"/>
  <c r="H253" i="1" s="1"/>
  <c r="I253" i="1" s="1"/>
  <c r="C252" i="1"/>
  <c r="B252" i="1"/>
  <c r="C251" i="1"/>
  <c r="B251" i="1"/>
  <c r="H250" i="1"/>
  <c r="I250" i="1" s="1"/>
  <c r="C250" i="1"/>
  <c r="B250" i="1"/>
  <c r="C249" i="1"/>
  <c r="B249" i="1"/>
  <c r="D249" i="1" s="1"/>
  <c r="O248" i="1"/>
  <c r="N248" i="1"/>
  <c r="H248" i="1"/>
  <c r="I248" i="1" s="1"/>
  <c r="F248" i="1"/>
  <c r="G248" i="1" s="1"/>
  <c r="D248" i="1"/>
  <c r="C248" i="1"/>
  <c r="B248" i="1"/>
  <c r="H247" i="1"/>
  <c r="I247" i="1" s="1"/>
  <c r="F247" i="1"/>
  <c r="N247" i="1" s="1"/>
  <c r="D247" i="1"/>
  <c r="C247" i="1"/>
  <c r="B247" i="1"/>
  <c r="C246" i="1"/>
  <c r="B246" i="1"/>
  <c r="D246" i="1" s="1"/>
  <c r="H245" i="1"/>
  <c r="I245" i="1" s="1"/>
  <c r="C245" i="1"/>
  <c r="B245" i="1"/>
  <c r="H244" i="1"/>
  <c r="I244" i="1" s="1"/>
  <c r="C244" i="1"/>
  <c r="B244" i="1"/>
  <c r="C243" i="1"/>
  <c r="B243" i="1"/>
  <c r="C242" i="1"/>
  <c r="B242" i="1"/>
  <c r="H241" i="1"/>
  <c r="I241" i="1" s="1"/>
  <c r="D241" i="1"/>
  <c r="C241" i="1"/>
  <c r="B241" i="1"/>
  <c r="F241" i="1" s="1"/>
  <c r="G241" i="1" s="1"/>
  <c r="C240" i="1"/>
  <c r="B240" i="1"/>
  <c r="H239" i="1"/>
  <c r="I239" i="1" s="1"/>
  <c r="F239" i="1"/>
  <c r="O239" i="1" s="1"/>
  <c r="D239" i="1"/>
  <c r="E239" i="1" s="1"/>
  <c r="C239" i="1"/>
  <c r="B239" i="1"/>
  <c r="H238" i="1"/>
  <c r="I238" i="1" s="1"/>
  <c r="C238" i="1"/>
  <c r="B238" i="1"/>
  <c r="C237" i="1"/>
  <c r="B237" i="1"/>
  <c r="H236" i="1"/>
  <c r="I236" i="1" s="1"/>
  <c r="C236" i="1"/>
  <c r="B236" i="1"/>
  <c r="C235" i="1"/>
  <c r="B235" i="1"/>
  <c r="H235" i="1" s="1"/>
  <c r="I235" i="1" s="1"/>
  <c r="C234" i="1"/>
  <c r="B234" i="1"/>
  <c r="O233" i="1"/>
  <c r="N233" i="1"/>
  <c r="M233" i="1"/>
  <c r="H233" i="1"/>
  <c r="I233" i="1" s="1"/>
  <c r="G233" i="1"/>
  <c r="D233" i="1"/>
  <c r="C233" i="1"/>
  <c r="B233" i="1"/>
  <c r="F233" i="1" s="1"/>
  <c r="C232" i="1"/>
  <c r="B232" i="1"/>
  <c r="M231" i="1"/>
  <c r="H231" i="1"/>
  <c r="I231" i="1" s="1"/>
  <c r="G231" i="1"/>
  <c r="D231" i="1"/>
  <c r="C231" i="1"/>
  <c r="B231" i="1"/>
  <c r="F231" i="1" s="1"/>
  <c r="C230" i="1"/>
  <c r="B230" i="1"/>
  <c r="H230" i="1" s="1"/>
  <c r="I230" i="1" s="1"/>
  <c r="I229" i="1"/>
  <c r="H229" i="1"/>
  <c r="F229" i="1"/>
  <c r="E229" i="1"/>
  <c r="D229" i="1"/>
  <c r="C229" i="1"/>
  <c r="B229" i="1"/>
  <c r="H228" i="1"/>
  <c r="I228" i="1" s="1"/>
  <c r="F228" i="1"/>
  <c r="N228" i="1" s="1"/>
  <c r="D228" i="1"/>
  <c r="E228" i="1" s="1"/>
  <c r="C228" i="1"/>
  <c r="B228" i="1"/>
  <c r="C227" i="1"/>
  <c r="B227" i="1"/>
  <c r="H226" i="1"/>
  <c r="I226" i="1" s="1"/>
  <c r="F226" i="1"/>
  <c r="D226" i="1"/>
  <c r="L226" i="1" s="1"/>
  <c r="C226" i="1"/>
  <c r="B226" i="1"/>
  <c r="H225" i="1"/>
  <c r="I225" i="1" s="1"/>
  <c r="C225" i="1"/>
  <c r="B225" i="1"/>
  <c r="H224" i="1"/>
  <c r="I224" i="1" s="1"/>
  <c r="C224" i="1"/>
  <c r="B224" i="1"/>
  <c r="O223" i="1"/>
  <c r="N223" i="1"/>
  <c r="H223" i="1"/>
  <c r="I223" i="1" s="1"/>
  <c r="G223" i="1"/>
  <c r="F223" i="1"/>
  <c r="D223" i="1"/>
  <c r="C223" i="1"/>
  <c r="B223" i="1"/>
  <c r="H222" i="1"/>
  <c r="I222" i="1" s="1"/>
  <c r="F222" i="1"/>
  <c r="C222" i="1"/>
  <c r="B222" i="1"/>
  <c r="D222" i="1" s="1"/>
  <c r="O221" i="1"/>
  <c r="H221" i="1"/>
  <c r="I221" i="1" s="1"/>
  <c r="C221" i="1"/>
  <c r="B221" i="1"/>
  <c r="F221" i="1" s="1"/>
  <c r="N221" i="1" s="1"/>
  <c r="C220" i="1"/>
  <c r="B220" i="1"/>
  <c r="F219" i="1"/>
  <c r="D219" i="1"/>
  <c r="L219" i="1" s="1"/>
  <c r="C219" i="1"/>
  <c r="B219" i="1"/>
  <c r="H219" i="1" s="1"/>
  <c r="I219" i="1" s="1"/>
  <c r="C218" i="1"/>
  <c r="B218" i="1"/>
  <c r="H218" i="1" s="1"/>
  <c r="I218" i="1" s="1"/>
  <c r="C217" i="1"/>
  <c r="B217" i="1"/>
  <c r="F216" i="1"/>
  <c r="D216" i="1"/>
  <c r="C216" i="1"/>
  <c r="B216" i="1"/>
  <c r="H216" i="1" s="1"/>
  <c r="I216" i="1" s="1"/>
  <c r="H215" i="1"/>
  <c r="I215" i="1" s="1"/>
  <c r="C215" i="1"/>
  <c r="B215" i="1"/>
  <c r="H214" i="1"/>
  <c r="I214" i="1" s="1"/>
  <c r="F214" i="1"/>
  <c r="D214" i="1"/>
  <c r="C214" i="1"/>
  <c r="B214" i="1"/>
  <c r="F213" i="1"/>
  <c r="D213" i="1"/>
  <c r="C213" i="1"/>
  <c r="B213" i="1"/>
  <c r="H213" i="1" s="1"/>
  <c r="I213" i="1" s="1"/>
  <c r="C212" i="1"/>
  <c r="B212" i="1"/>
  <c r="M211" i="1"/>
  <c r="I211" i="1"/>
  <c r="H211" i="1"/>
  <c r="G211" i="1"/>
  <c r="F211" i="1"/>
  <c r="D211" i="1"/>
  <c r="L211" i="1" s="1"/>
  <c r="C211" i="1"/>
  <c r="B211" i="1"/>
  <c r="F210" i="1"/>
  <c r="D210" i="1"/>
  <c r="C210" i="1"/>
  <c r="B210" i="1"/>
  <c r="H210" i="1" s="1"/>
  <c r="I210" i="1" s="1"/>
  <c r="H209" i="1"/>
  <c r="I209" i="1" s="1"/>
  <c r="F209" i="1"/>
  <c r="D209" i="1"/>
  <c r="C209" i="1"/>
  <c r="B209" i="1"/>
  <c r="N208" i="1"/>
  <c r="H208" i="1"/>
  <c r="I208" i="1" s="1"/>
  <c r="D208" i="1"/>
  <c r="C208" i="1"/>
  <c r="B208" i="1"/>
  <c r="F208" i="1" s="1"/>
  <c r="H207" i="1"/>
  <c r="I207" i="1" s="1"/>
  <c r="F207" i="1"/>
  <c r="D207" i="1"/>
  <c r="C207" i="1"/>
  <c r="B207" i="1"/>
  <c r="C206" i="1"/>
  <c r="B206" i="1"/>
  <c r="H205" i="1"/>
  <c r="I205" i="1" s="1"/>
  <c r="C205" i="1"/>
  <c r="B205" i="1"/>
  <c r="D205" i="1" s="1"/>
  <c r="E205" i="1" s="1"/>
  <c r="C204" i="1"/>
  <c r="B204" i="1"/>
  <c r="H203" i="1"/>
  <c r="I203" i="1" s="1"/>
  <c r="F203" i="1"/>
  <c r="G203" i="1" s="1"/>
  <c r="D203" i="1"/>
  <c r="C203" i="1"/>
  <c r="B203" i="1"/>
  <c r="C202" i="1"/>
  <c r="B202" i="1"/>
  <c r="D201" i="1"/>
  <c r="M201" i="1" s="1"/>
  <c r="C201" i="1"/>
  <c r="B201" i="1"/>
  <c r="H200" i="1"/>
  <c r="I200" i="1" s="1"/>
  <c r="F200" i="1"/>
  <c r="D200" i="1"/>
  <c r="M200" i="1" s="1"/>
  <c r="C200" i="1"/>
  <c r="B200" i="1"/>
  <c r="I199" i="1"/>
  <c r="F199" i="1"/>
  <c r="C199" i="1"/>
  <c r="B199" i="1"/>
  <c r="H199" i="1" s="1"/>
  <c r="F198" i="1"/>
  <c r="G198" i="1" s="1"/>
  <c r="C198" i="1"/>
  <c r="B198" i="1"/>
  <c r="H198" i="1" s="1"/>
  <c r="I198" i="1" s="1"/>
  <c r="H197" i="1"/>
  <c r="I197" i="1" s="1"/>
  <c r="F197" i="1"/>
  <c r="E197" i="1"/>
  <c r="C197" i="1"/>
  <c r="B197" i="1"/>
  <c r="D197" i="1" s="1"/>
  <c r="H196" i="1"/>
  <c r="I196" i="1" s="1"/>
  <c r="F196" i="1"/>
  <c r="G196" i="1" s="1"/>
  <c r="D196" i="1"/>
  <c r="C196" i="1"/>
  <c r="B196" i="1"/>
  <c r="C195" i="1"/>
  <c r="B195" i="1"/>
  <c r="C194" i="1"/>
  <c r="B194" i="1"/>
  <c r="D193" i="1"/>
  <c r="E193" i="1" s="1"/>
  <c r="C193" i="1"/>
  <c r="B193" i="1"/>
  <c r="H192" i="1"/>
  <c r="I192" i="1" s="1"/>
  <c r="F192" i="1"/>
  <c r="C192" i="1"/>
  <c r="B192" i="1"/>
  <c r="D192" i="1" s="1"/>
  <c r="C191" i="1"/>
  <c r="B191" i="1"/>
  <c r="O190" i="1"/>
  <c r="N190" i="1"/>
  <c r="M190" i="1"/>
  <c r="H190" i="1"/>
  <c r="I190" i="1" s="1"/>
  <c r="F190" i="1"/>
  <c r="G190" i="1" s="1"/>
  <c r="E190" i="1"/>
  <c r="D190" i="1"/>
  <c r="L190" i="1" s="1"/>
  <c r="C190" i="1"/>
  <c r="B190" i="1"/>
  <c r="H189" i="1"/>
  <c r="I189" i="1" s="1"/>
  <c r="F189" i="1"/>
  <c r="D189" i="1"/>
  <c r="L189" i="1" s="1"/>
  <c r="C189" i="1"/>
  <c r="B189" i="1"/>
  <c r="C188" i="1"/>
  <c r="B188" i="1"/>
  <c r="I187" i="1"/>
  <c r="F187" i="1"/>
  <c r="D187" i="1"/>
  <c r="C187" i="1"/>
  <c r="B187" i="1"/>
  <c r="H187" i="1" s="1"/>
  <c r="H186" i="1"/>
  <c r="I186" i="1" s="1"/>
  <c r="F186" i="1"/>
  <c r="D186" i="1"/>
  <c r="C186" i="1"/>
  <c r="B186" i="1"/>
  <c r="D185" i="1"/>
  <c r="L185" i="1" s="1"/>
  <c r="C185" i="1"/>
  <c r="B185" i="1"/>
  <c r="H184" i="1"/>
  <c r="I184" i="1" s="1"/>
  <c r="F184" i="1"/>
  <c r="D184" i="1"/>
  <c r="C184" i="1"/>
  <c r="B184" i="1"/>
  <c r="H183" i="1"/>
  <c r="I183" i="1" s="1"/>
  <c r="F183" i="1"/>
  <c r="E183" i="1"/>
  <c r="C183" i="1"/>
  <c r="B183" i="1"/>
  <c r="D183" i="1" s="1"/>
  <c r="C182" i="1"/>
  <c r="B182" i="1"/>
  <c r="D182" i="1" s="1"/>
  <c r="L182" i="1" s="1"/>
  <c r="H181" i="1"/>
  <c r="I181" i="1" s="1"/>
  <c r="D181" i="1"/>
  <c r="C181" i="1"/>
  <c r="B181" i="1"/>
  <c r="F181" i="1" s="1"/>
  <c r="G181" i="1" s="1"/>
  <c r="D180" i="1"/>
  <c r="C180" i="1"/>
  <c r="B180" i="1"/>
  <c r="C179" i="1"/>
  <c r="B179" i="1"/>
  <c r="H179" i="1" s="1"/>
  <c r="I179" i="1" s="1"/>
  <c r="C178" i="1"/>
  <c r="B178" i="1"/>
  <c r="F177" i="1"/>
  <c r="D177" i="1"/>
  <c r="C177" i="1"/>
  <c r="B177" i="1"/>
  <c r="H177" i="1" s="1"/>
  <c r="I177" i="1" s="1"/>
  <c r="M176" i="1"/>
  <c r="D176" i="1"/>
  <c r="C176" i="1"/>
  <c r="B176" i="1"/>
  <c r="M175" i="1"/>
  <c r="H175" i="1"/>
  <c r="I175" i="1" s="1"/>
  <c r="C175" i="1"/>
  <c r="B175" i="1"/>
  <c r="D175" i="1" s="1"/>
  <c r="C174" i="1"/>
  <c r="B174" i="1"/>
  <c r="C173" i="1"/>
  <c r="B173" i="1"/>
  <c r="H172" i="1"/>
  <c r="I172" i="1" s="1"/>
  <c r="F172" i="1"/>
  <c r="E172" i="1"/>
  <c r="C172" i="1"/>
  <c r="B172" i="1"/>
  <c r="D172" i="1" s="1"/>
  <c r="H171" i="1"/>
  <c r="I171" i="1" s="1"/>
  <c r="F171" i="1"/>
  <c r="E171" i="1"/>
  <c r="C171" i="1"/>
  <c r="B171" i="1"/>
  <c r="D171" i="1" s="1"/>
  <c r="M171" i="1" s="1"/>
  <c r="O170" i="1"/>
  <c r="N170" i="1"/>
  <c r="H170" i="1"/>
  <c r="I170" i="1" s="1"/>
  <c r="F170" i="1"/>
  <c r="G170" i="1" s="1"/>
  <c r="C170" i="1"/>
  <c r="B170" i="1"/>
  <c r="D170" i="1" s="1"/>
  <c r="C169" i="1"/>
  <c r="B169" i="1"/>
  <c r="O168" i="1"/>
  <c r="N168" i="1"/>
  <c r="L168" i="1"/>
  <c r="H168" i="1"/>
  <c r="I168" i="1" s="1"/>
  <c r="G168" i="1"/>
  <c r="F168" i="1"/>
  <c r="E168" i="1"/>
  <c r="C168" i="1"/>
  <c r="B168" i="1"/>
  <c r="D168" i="1" s="1"/>
  <c r="M168" i="1" s="1"/>
  <c r="C167" i="1"/>
  <c r="B167" i="1"/>
  <c r="O166" i="1"/>
  <c r="N166" i="1"/>
  <c r="I166" i="1"/>
  <c r="H166" i="1"/>
  <c r="F166" i="1"/>
  <c r="G166" i="1" s="1"/>
  <c r="C166" i="1"/>
  <c r="B166" i="1"/>
  <c r="D166" i="1" s="1"/>
  <c r="M165" i="1"/>
  <c r="L165" i="1"/>
  <c r="H165" i="1"/>
  <c r="I165" i="1" s="1"/>
  <c r="F165" i="1"/>
  <c r="C165" i="1"/>
  <c r="B165" i="1"/>
  <c r="D165" i="1" s="1"/>
  <c r="E165" i="1" s="1"/>
  <c r="C164" i="1"/>
  <c r="B164" i="1"/>
  <c r="D164" i="1" s="1"/>
  <c r="C163" i="1"/>
  <c r="B163" i="1"/>
  <c r="C162" i="1"/>
  <c r="B162" i="1"/>
  <c r="D162" i="1" s="1"/>
  <c r="F161" i="1"/>
  <c r="C161" i="1"/>
  <c r="B161" i="1"/>
  <c r="C160" i="1"/>
  <c r="B160" i="1"/>
  <c r="H159" i="1"/>
  <c r="I159" i="1" s="1"/>
  <c r="F159" i="1"/>
  <c r="N159" i="1" s="1"/>
  <c r="E159" i="1"/>
  <c r="C159" i="1"/>
  <c r="B159" i="1"/>
  <c r="D159" i="1" s="1"/>
  <c r="C158" i="1"/>
  <c r="B158" i="1"/>
  <c r="H157" i="1"/>
  <c r="I157" i="1" s="1"/>
  <c r="C157" i="1"/>
  <c r="B157" i="1"/>
  <c r="C156" i="1"/>
  <c r="B156" i="1"/>
  <c r="M155" i="1"/>
  <c r="L155" i="1"/>
  <c r="H155" i="1"/>
  <c r="I155" i="1" s="1"/>
  <c r="F155" i="1"/>
  <c r="C155" i="1"/>
  <c r="B155" i="1"/>
  <c r="D155" i="1" s="1"/>
  <c r="E155" i="1" s="1"/>
  <c r="M154" i="1"/>
  <c r="L154" i="1"/>
  <c r="H154" i="1"/>
  <c r="I154" i="1" s="1"/>
  <c r="F154" i="1"/>
  <c r="E154" i="1"/>
  <c r="C154" i="1"/>
  <c r="B154" i="1"/>
  <c r="D154" i="1" s="1"/>
  <c r="H153" i="1"/>
  <c r="I153" i="1" s="1"/>
  <c r="F153" i="1"/>
  <c r="O153" i="1" s="1"/>
  <c r="C153" i="1"/>
  <c r="B153" i="1"/>
  <c r="D153" i="1" s="1"/>
  <c r="H152" i="1"/>
  <c r="I152" i="1" s="1"/>
  <c r="F152" i="1"/>
  <c r="O152" i="1" s="1"/>
  <c r="C152" i="1"/>
  <c r="B152" i="1"/>
  <c r="D152" i="1" s="1"/>
  <c r="C151" i="1"/>
  <c r="B151" i="1"/>
  <c r="M150" i="1"/>
  <c r="L150" i="1"/>
  <c r="H150" i="1"/>
  <c r="I150" i="1" s="1"/>
  <c r="F150" i="1"/>
  <c r="C150" i="1"/>
  <c r="B150" i="1"/>
  <c r="D150" i="1" s="1"/>
  <c r="E150" i="1" s="1"/>
  <c r="C149" i="1"/>
  <c r="B149" i="1"/>
  <c r="F148" i="1"/>
  <c r="G148" i="1" s="1"/>
  <c r="C148" i="1"/>
  <c r="B148" i="1"/>
  <c r="L147" i="1"/>
  <c r="H147" i="1"/>
  <c r="I147" i="1" s="1"/>
  <c r="F147" i="1"/>
  <c r="N147" i="1" s="1"/>
  <c r="E147" i="1"/>
  <c r="C147" i="1"/>
  <c r="B147" i="1"/>
  <c r="D147" i="1" s="1"/>
  <c r="M147" i="1" s="1"/>
  <c r="H146" i="1"/>
  <c r="I146" i="1" s="1"/>
  <c r="F146" i="1"/>
  <c r="C146" i="1"/>
  <c r="B146" i="1"/>
  <c r="D146" i="1" s="1"/>
  <c r="H145" i="1"/>
  <c r="I145" i="1" s="1"/>
  <c r="F145" i="1"/>
  <c r="C145" i="1"/>
  <c r="B145" i="1"/>
  <c r="D145" i="1" s="1"/>
  <c r="C144" i="1"/>
  <c r="B144" i="1"/>
  <c r="H143" i="1"/>
  <c r="I143" i="1" s="1"/>
  <c r="F143" i="1"/>
  <c r="E143" i="1"/>
  <c r="C143" i="1"/>
  <c r="B143" i="1"/>
  <c r="D143" i="1" s="1"/>
  <c r="H142" i="1"/>
  <c r="I142" i="1" s="1"/>
  <c r="C142" i="1"/>
  <c r="B142" i="1"/>
  <c r="H141" i="1"/>
  <c r="I141" i="1" s="1"/>
  <c r="F141" i="1"/>
  <c r="G141" i="1" s="1"/>
  <c r="C141" i="1"/>
  <c r="B141" i="1"/>
  <c r="D141" i="1" s="1"/>
  <c r="C140" i="1"/>
  <c r="B140" i="1"/>
  <c r="M139" i="1"/>
  <c r="L139" i="1"/>
  <c r="H139" i="1"/>
  <c r="I139" i="1" s="1"/>
  <c r="F139" i="1"/>
  <c r="E139" i="1"/>
  <c r="C139" i="1"/>
  <c r="B139" i="1"/>
  <c r="D139" i="1" s="1"/>
  <c r="M138" i="1"/>
  <c r="L138" i="1"/>
  <c r="H138" i="1"/>
  <c r="I138" i="1" s="1"/>
  <c r="F138" i="1"/>
  <c r="O138" i="1" s="1"/>
  <c r="E138" i="1"/>
  <c r="C138" i="1"/>
  <c r="B138" i="1"/>
  <c r="D138" i="1" s="1"/>
  <c r="L137" i="1"/>
  <c r="I137" i="1"/>
  <c r="H137" i="1"/>
  <c r="C137" i="1"/>
  <c r="B137" i="1"/>
  <c r="D137" i="1" s="1"/>
  <c r="H136" i="1"/>
  <c r="I136" i="1" s="1"/>
  <c r="C136" i="1"/>
  <c r="B136" i="1"/>
  <c r="H135" i="1"/>
  <c r="I135" i="1" s="1"/>
  <c r="F135" i="1"/>
  <c r="N135" i="1" s="1"/>
  <c r="C135" i="1"/>
  <c r="B135" i="1"/>
  <c r="D135" i="1" s="1"/>
  <c r="C134" i="1"/>
  <c r="B134" i="1"/>
  <c r="C133" i="1"/>
  <c r="B133" i="1"/>
  <c r="O132" i="1"/>
  <c r="N132" i="1"/>
  <c r="F132" i="1"/>
  <c r="G132" i="1" s="1"/>
  <c r="C132" i="1"/>
  <c r="B132" i="1"/>
  <c r="C131" i="1"/>
  <c r="B131" i="1"/>
  <c r="C130" i="1"/>
  <c r="B130" i="1"/>
  <c r="H130" i="1" s="1"/>
  <c r="I130" i="1" s="1"/>
  <c r="C129" i="1"/>
  <c r="B129" i="1"/>
  <c r="C128" i="1"/>
  <c r="B128" i="1"/>
  <c r="M127" i="1"/>
  <c r="L127" i="1"/>
  <c r="H127" i="1"/>
  <c r="I127" i="1" s="1"/>
  <c r="F127" i="1"/>
  <c r="E127" i="1"/>
  <c r="C127" i="1"/>
  <c r="B127" i="1"/>
  <c r="D127" i="1" s="1"/>
  <c r="C126" i="1"/>
  <c r="B126" i="1"/>
  <c r="F126" i="1" s="1"/>
  <c r="H125" i="1"/>
  <c r="I125" i="1" s="1"/>
  <c r="C125" i="1"/>
  <c r="B125" i="1"/>
  <c r="L124" i="1"/>
  <c r="F124" i="1"/>
  <c r="E124" i="1"/>
  <c r="C124" i="1"/>
  <c r="B124" i="1"/>
  <c r="D124" i="1" s="1"/>
  <c r="M124" i="1" s="1"/>
  <c r="C123" i="1"/>
  <c r="B123" i="1"/>
  <c r="C122" i="1"/>
  <c r="B122" i="1"/>
  <c r="C121" i="1"/>
  <c r="B121" i="1"/>
  <c r="H121" i="1" s="1"/>
  <c r="I121" i="1" s="1"/>
  <c r="O120" i="1"/>
  <c r="N120" i="1"/>
  <c r="F120" i="1"/>
  <c r="G120" i="1" s="1"/>
  <c r="C120" i="1"/>
  <c r="B120" i="1"/>
  <c r="C119" i="1"/>
  <c r="B119" i="1"/>
  <c r="H118" i="1"/>
  <c r="I118" i="1" s="1"/>
  <c r="C118" i="1"/>
  <c r="B118" i="1"/>
  <c r="C117" i="1"/>
  <c r="B117" i="1"/>
  <c r="G116" i="1"/>
  <c r="F116" i="1"/>
  <c r="C116" i="1"/>
  <c r="B116" i="1"/>
  <c r="D116" i="1" s="1"/>
  <c r="E116" i="1" s="1"/>
  <c r="M115" i="1"/>
  <c r="L115" i="1"/>
  <c r="F115" i="1"/>
  <c r="E115" i="1"/>
  <c r="C115" i="1"/>
  <c r="B115" i="1"/>
  <c r="D115" i="1" s="1"/>
  <c r="C114" i="1"/>
  <c r="B114" i="1"/>
  <c r="C113" i="1"/>
  <c r="B113" i="1"/>
  <c r="C112" i="1"/>
  <c r="B112" i="1"/>
  <c r="C111" i="1"/>
  <c r="B111" i="1"/>
  <c r="M110" i="1"/>
  <c r="L110" i="1"/>
  <c r="H110" i="1"/>
  <c r="I110" i="1" s="1"/>
  <c r="F110" i="1"/>
  <c r="E110" i="1"/>
  <c r="C110" i="1"/>
  <c r="B110" i="1"/>
  <c r="D110" i="1" s="1"/>
  <c r="C109" i="1"/>
  <c r="B109" i="1"/>
  <c r="L108" i="1"/>
  <c r="F108" i="1"/>
  <c r="E108" i="1"/>
  <c r="C108" i="1"/>
  <c r="B108" i="1"/>
  <c r="D108" i="1" s="1"/>
  <c r="M108" i="1" s="1"/>
  <c r="H107" i="1"/>
  <c r="I107" i="1" s="1"/>
  <c r="F107" i="1"/>
  <c r="C107" i="1"/>
  <c r="B107" i="1"/>
  <c r="D107" i="1" s="1"/>
  <c r="C106" i="1"/>
  <c r="B106" i="1"/>
  <c r="F105" i="1"/>
  <c r="G105" i="1" s="1"/>
  <c r="C105" i="1"/>
  <c r="B105" i="1"/>
  <c r="C104" i="1"/>
  <c r="B104" i="1"/>
  <c r="O103" i="1"/>
  <c r="L103" i="1"/>
  <c r="F103" i="1"/>
  <c r="C103" i="1"/>
  <c r="B103" i="1"/>
  <c r="D103" i="1" s="1"/>
  <c r="M103" i="1" s="1"/>
  <c r="C102" i="1"/>
  <c r="B102" i="1"/>
  <c r="C101" i="1"/>
  <c r="B101" i="1"/>
  <c r="C100" i="1"/>
  <c r="B100" i="1"/>
  <c r="D100" i="1" s="1"/>
  <c r="O99" i="1"/>
  <c r="N99" i="1"/>
  <c r="M99" i="1"/>
  <c r="H99" i="1"/>
  <c r="I99" i="1" s="1"/>
  <c r="F99" i="1"/>
  <c r="G99" i="1" s="1"/>
  <c r="E99" i="1"/>
  <c r="C99" i="1"/>
  <c r="B99" i="1"/>
  <c r="D99" i="1" s="1"/>
  <c r="L99" i="1" s="1"/>
  <c r="F98" i="1"/>
  <c r="C98" i="1"/>
  <c r="B98" i="1"/>
  <c r="M97" i="1"/>
  <c r="L97" i="1"/>
  <c r="H97" i="1"/>
  <c r="I97" i="1" s="1"/>
  <c r="F97" i="1"/>
  <c r="G97" i="1" s="1"/>
  <c r="E97" i="1"/>
  <c r="C97" i="1"/>
  <c r="B97" i="1"/>
  <c r="D97" i="1" s="1"/>
  <c r="L96" i="1"/>
  <c r="F96" i="1"/>
  <c r="E96" i="1"/>
  <c r="C96" i="1"/>
  <c r="B96" i="1"/>
  <c r="D96" i="1" s="1"/>
  <c r="M96" i="1" s="1"/>
  <c r="I95" i="1"/>
  <c r="H95" i="1"/>
  <c r="F95" i="1"/>
  <c r="E95" i="1"/>
  <c r="C95" i="1"/>
  <c r="B95" i="1"/>
  <c r="D95" i="1" s="1"/>
  <c r="M95" i="1" s="1"/>
  <c r="C94" i="1"/>
  <c r="B94" i="1"/>
  <c r="F93" i="1"/>
  <c r="G93" i="1" s="1"/>
  <c r="C93" i="1"/>
  <c r="B93" i="1"/>
  <c r="F92" i="1"/>
  <c r="C92" i="1"/>
  <c r="B92" i="1"/>
  <c r="C91" i="1"/>
  <c r="B91" i="1"/>
  <c r="C90" i="1"/>
  <c r="B90" i="1"/>
  <c r="C89" i="1"/>
  <c r="B89" i="1"/>
  <c r="C88" i="1"/>
  <c r="B88" i="1"/>
  <c r="L87" i="1"/>
  <c r="H87" i="1"/>
  <c r="I87" i="1" s="1"/>
  <c r="F87" i="1"/>
  <c r="C87" i="1"/>
  <c r="B87" i="1"/>
  <c r="D87" i="1" s="1"/>
  <c r="C86" i="1"/>
  <c r="B86" i="1"/>
  <c r="H85" i="1"/>
  <c r="I85" i="1" s="1"/>
  <c r="C85" i="1"/>
  <c r="B85" i="1"/>
  <c r="F84" i="1"/>
  <c r="C84" i="1"/>
  <c r="B84" i="1"/>
  <c r="C83" i="1"/>
  <c r="B83" i="1"/>
  <c r="C82" i="1"/>
  <c r="B82" i="1"/>
  <c r="C81" i="1"/>
  <c r="B81" i="1"/>
  <c r="F81" i="1" s="1"/>
  <c r="G81" i="1" s="1"/>
  <c r="C80" i="1"/>
  <c r="B80" i="1"/>
  <c r="F80" i="1" s="1"/>
  <c r="H79" i="1"/>
  <c r="I79" i="1" s="1"/>
  <c r="C79" i="1"/>
  <c r="B79" i="1"/>
  <c r="H78" i="1"/>
  <c r="I78" i="1" s="1"/>
  <c r="F78" i="1"/>
  <c r="G78" i="1" s="1"/>
  <c r="C78" i="1"/>
  <c r="B78" i="1"/>
  <c r="D78" i="1" s="1"/>
  <c r="H77" i="1"/>
  <c r="I77" i="1" s="1"/>
  <c r="F77" i="1"/>
  <c r="C77" i="1"/>
  <c r="B77" i="1"/>
  <c r="D77" i="1" s="1"/>
  <c r="C76" i="1"/>
  <c r="B76" i="1"/>
  <c r="L75" i="1"/>
  <c r="H75" i="1"/>
  <c r="I75" i="1" s="1"/>
  <c r="F75" i="1"/>
  <c r="G75" i="1" s="1"/>
  <c r="C75" i="1"/>
  <c r="B75" i="1"/>
  <c r="D75" i="1" s="1"/>
  <c r="C74" i="1"/>
  <c r="B74" i="1"/>
  <c r="F74" i="1" s="1"/>
  <c r="H73" i="1"/>
  <c r="I73" i="1" s="1"/>
  <c r="F73" i="1"/>
  <c r="C73" i="1"/>
  <c r="B73" i="1"/>
  <c r="D73" i="1" s="1"/>
  <c r="C72" i="1"/>
  <c r="B72" i="1"/>
  <c r="D72" i="1" s="1"/>
  <c r="L72" i="1" s="1"/>
  <c r="C71" i="1"/>
  <c r="B71" i="1"/>
  <c r="F70" i="1"/>
  <c r="O70" i="1" s="1"/>
  <c r="C70" i="1"/>
  <c r="B70" i="1"/>
  <c r="C69" i="1"/>
  <c r="B69" i="1"/>
  <c r="L68" i="1"/>
  <c r="H68" i="1"/>
  <c r="I68" i="1" s="1"/>
  <c r="F68" i="1"/>
  <c r="C68" i="1"/>
  <c r="B68" i="1"/>
  <c r="D68" i="1" s="1"/>
  <c r="C67" i="1"/>
  <c r="B67" i="1"/>
  <c r="C66" i="1"/>
  <c r="B66" i="1"/>
  <c r="H65" i="1"/>
  <c r="I65" i="1" s="1"/>
  <c r="F65" i="1"/>
  <c r="C65" i="1"/>
  <c r="B65" i="1"/>
  <c r="D65" i="1" s="1"/>
  <c r="L65" i="1" s="1"/>
  <c r="C64" i="1"/>
  <c r="B64" i="1"/>
  <c r="H63" i="1"/>
  <c r="I63" i="1" s="1"/>
  <c r="F63" i="1"/>
  <c r="O63" i="1" s="1"/>
  <c r="C63" i="1"/>
  <c r="B63" i="1"/>
  <c r="D63" i="1" s="1"/>
  <c r="H62" i="1"/>
  <c r="I62" i="1" s="1"/>
  <c r="C62" i="1"/>
  <c r="B62" i="1"/>
  <c r="C61" i="1"/>
  <c r="B61" i="1"/>
  <c r="D61" i="1" s="1"/>
  <c r="L61" i="1" s="1"/>
  <c r="H60" i="1"/>
  <c r="I60" i="1" s="1"/>
  <c r="F60" i="1"/>
  <c r="C60" i="1"/>
  <c r="B60" i="1"/>
  <c r="D60" i="1" s="1"/>
  <c r="L60" i="1" s="1"/>
  <c r="C59" i="1"/>
  <c r="B59" i="1"/>
  <c r="D59" i="1" s="1"/>
  <c r="C58" i="1"/>
  <c r="B58" i="1"/>
  <c r="L57" i="1"/>
  <c r="C57" i="1"/>
  <c r="B57" i="1"/>
  <c r="D57" i="1" s="1"/>
  <c r="C56" i="1"/>
  <c r="B56" i="1"/>
  <c r="H55" i="1"/>
  <c r="I55" i="1" s="1"/>
  <c r="F55" i="1"/>
  <c r="O55" i="1" s="1"/>
  <c r="C55" i="1"/>
  <c r="B55" i="1"/>
  <c r="D55" i="1" s="1"/>
  <c r="H54" i="1"/>
  <c r="I54" i="1" s="1"/>
  <c r="F54" i="1"/>
  <c r="O54" i="1" s="1"/>
  <c r="E54" i="1"/>
  <c r="C54" i="1"/>
  <c r="B54" i="1"/>
  <c r="D54" i="1" s="1"/>
  <c r="M54" i="1" s="1"/>
  <c r="H53" i="1"/>
  <c r="I53" i="1" s="1"/>
  <c r="F53" i="1"/>
  <c r="C53" i="1"/>
  <c r="B53" i="1"/>
  <c r="D53" i="1" s="1"/>
  <c r="M53" i="1" s="1"/>
  <c r="C52" i="1"/>
  <c r="B52" i="1"/>
  <c r="C51" i="1"/>
  <c r="B51" i="1"/>
  <c r="C50" i="1"/>
  <c r="B50" i="1"/>
  <c r="H50" i="1" s="1"/>
  <c r="I50" i="1" s="1"/>
  <c r="C49" i="1"/>
  <c r="B49" i="1"/>
  <c r="D49" i="1" s="1"/>
  <c r="M49" i="1" s="1"/>
  <c r="C48" i="1"/>
  <c r="B48" i="1"/>
  <c r="C47" i="1"/>
  <c r="B47" i="1"/>
  <c r="D47" i="1" s="1"/>
  <c r="M47" i="1" s="1"/>
  <c r="C46" i="1"/>
  <c r="B46" i="1"/>
  <c r="D46" i="1" s="1"/>
  <c r="C45" i="1"/>
  <c r="B45" i="1"/>
  <c r="M44" i="1"/>
  <c r="L44" i="1"/>
  <c r="H44" i="1"/>
  <c r="I44" i="1" s="1"/>
  <c r="F44" i="1"/>
  <c r="O44" i="1" s="1"/>
  <c r="C44" i="1"/>
  <c r="B44" i="1"/>
  <c r="D44" i="1" s="1"/>
  <c r="E44" i="1" s="1"/>
  <c r="C43" i="1"/>
  <c r="B43" i="1"/>
  <c r="H42" i="1"/>
  <c r="I42" i="1" s="1"/>
  <c r="C42" i="1"/>
  <c r="B42" i="1"/>
  <c r="C41" i="1"/>
  <c r="B41" i="1"/>
  <c r="D41" i="1" s="1"/>
  <c r="M41" i="1" s="1"/>
  <c r="C40" i="1"/>
  <c r="B40" i="1"/>
  <c r="D40" i="1" s="1"/>
  <c r="M40" i="1" s="1"/>
  <c r="F39" i="1"/>
  <c r="C39" i="1"/>
  <c r="B39" i="1"/>
  <c r="D39" i="1" s="1"/>
  <c r="E38" i="1"/>
  <c r="C38" i="1"/>
  <c r="B38" i="1"/>
  <c r="D38" i="1" s="1"/>
  <c r="M38" i="1" s="1"/>
  <c r="C37" i="1"/>
  <c r="B37" i="1"/>
  <c r="D37" i="1" s="1"/>
  <c r="L37" i="1" s="1"/>
  <c r="C36" i="1"/>
  <c r="B36" i="1"/>
  <c r="D36" i="1" s="1"/>
  <c r="E36" i="1" s="1"/>
  <c r="C35" i="1"/>
  <c r="B35" i="1"/>
  <c r="D35" i="1" s="1"/>
  <c r="M34" i="1"/>
  <c r="C34" i="1"/>
  <c r="B34" i="1"/>
  <c r="D34" i="1" s="1"/>
  <c r="L34" i="1" s="1"/>
  <c r="H33" i="1"/>
  <c r="I33" i="1" s="1"/>
  <c r="F33" i="1"/>
  <c r="C33" i="1"/>
  <c r="B33" i="1"/>
  <c r="D33" i="1" s="1"/>
  <c r="E33" i="1" s="1"/>
  <c r="C32" i="1"/>
  <c r="B32" i="1"/>
  <c r="D32" i="1" s="1"/>
  <c r="C31" i="1"/>
  <c r="B31" i="1"/>
  <c r="H31" i="1" s="1"/>
  <c r="I31" i="1" s="1"/>
  <c r="C30" i="1"/>
  <c r="B30" i="1"/>
  <c r="O29" i="1"/>
  <c r="N29" i="1"/>
  <c r="H29" i="1"/>
  <c r="I29" i="1" s="1"/>
  <c r="G29" i="1"/>
  <c r="D29" i="1"/>
  <c r="C29" i="1"/>
  <c r="B29" i="1"/>
  <c r="F29" i="1" s="1"/>
  <c r="C28" i="1"/>
  <c r="B28" i="1"/>
  <c r="L27" i="1"/>
  <c r="H27" i="1"/>
  <c r="I27" i="1" s="1"/>
  <c r="F27" i="1"/>
  <c r="D27" i="1"/>
  <c r="C27" i="1"/>
  <c r="B27" i="1"/>
  <c r="H26" i="1"/>
  <c r="I26" i="1" s="1"/>
  <c r="F26" i="1"/>
  <c r="C26" i="1"/>
  <c r="B26" i="1"/>
  <c r="D26" i="1" s="1"/>
  <c r="C25" i="1"/>
  <c r="B25" i="1"/>
  <c r="N24" i="1"/>
  <c r="M24" i="1"/>
  <c r="H24" i="1"/>
  <c r="I24" i="1" s="1"/>
  <c r="F24" i="1"/>
  <c r="O24" i="1" s="1"/>
  <c r="D24" i="1"/>
  <c r="E24" i="1" s="1"/>
  <c r="C24" i="1"/>
  <c r="B24" i="1"/>
  <c r="H23" i="1"/>
  <c r="I23" i="1" s="1"/>
  <c r="C23" i="1"/>
  <c r="B23" i="1"/>
  <c r="F23" i="1" s="1"/>
  <c r="F22" i="1"/>
  <c r="C22" i="1"/>
  <c r="B22" i="1"/>
  <c r="N21" i="1"/>
  <c r="I21" i="1"/>
  <c r="H21" i="1"/>
  <c r="F21" i="1"/>
  <c r="D21" i="1"/>
  <c r="E21" i="1" s="1"/>
  <c r="C21" i="1"/>
  <c r="B21" i="1"/>
  <c r="C20" i="1"/>
  <c r="B20" i="1"/>
  <c r="H19" i="1"/>
  <c r="I19" i="1" s="1"/>
  <c r="F19" i="1"/>
  <c r="G19" i="1" s="1"/>
  <c r="D19" i="1"/>
  <c r="C19" i="1"/>
  <c r="B19" i="1"/>
  <c r="C18" i="1"/>
  <c r="B18" i="1"/>
  <c r="N17" i="1"/>
  <c r="H17" i="1"/>
  <c r="I17" i="1" s="1"/>
  <c r="C17" i="1"/>
  <c r="B17" i="1"/>
  <c r="F17" i="1" s="1"/>
  <c r="C16" i="1"/>
  <c r="B16" i="1"/>
  <c r="N15" i="1"/>
  <c r="H15" i="1"/>
  <c r="I15" i="1" s="1"/>
  <c r="F15" i="1"/>
  <c r="O15" i="1" s="1"/>
  <c r="D15" i="1"/>
  <c r="E15" i="1" s="1"/>
  <c r="C15" i="1"/>
  <c r="B15" i="1"/>
  <c r="C14" i="1"/>
  <c r="B14" i="1"/>
  <c r="H14" i="1" s="1"/>
  <c r="I14" i="1" s="1"/>
  <c r="H13" i="1"/>
  <c r="I13" i="1" s="1"/>
  <c r="F13" i="1"/>
  <c r="D13" i="1"/>
  <c r="C13" i="1"/>
  <c r="B13" i="1"/>
  <c r="C12" i="1"/>
  <c r="B12" i="1"/>
  <c r="N11" i="1"/>
  <c r="C11" i="1"/>
  <c r="B11" i="1"/>
  <c r="F11" i="1" s="1"/>
  <c r="M10" i="1"/>
  <c r="L10" i="1"/>
  <c r="H10" i="1"/>
  <c r="I10" i="1" s="1"/>
  <c r="C10" i="1"/>
  <c r="B10" i="1"/>
  <c r="D10" i="1" s="1"/>
  <c r="E10" i="1" s="1"/>
  <c r="H9" i="1"/>
  <c r="I9" i="1" s="1"/>
  <c r="F9" i="1"/>
  <c r="D9" i="1"/>
  <c r="C9" i="1"/>
  <c r="B9" i="1"/>
  <c r="C8" i="1"/>
  <c r="B8" i="1"/>
  <c r="C7" i="1"/>
  <c r="B7" i="1"/>
  <c r="H7" i="1" s="1"/>
  <c r="I7" i="1" s="1"/>
  <c r="F6" i="1"/>
  <c r="D6" i="1"/>
  <c r="C6" i="1"/>
  <c r="B6" i="1"/>
  <c r="H6" i="1" s="1"/>
  <c r="I6" i="1" s="1"/>
  <c r="E32" i="1" l="1"/>
  <c r="M32" i="1"/>
  <c r="L32" i="1"/>
  <c r="O126" i="1"/>
  <c r="G126" i="1"/>
  <c r="L246" i="1"/>
  <c r="M246" i="1"/>
  <c r="E246" i="1"/>
  <c r="N77" i="1"/>
  <c r="O77" i="1"/>
  <c r="O84" i="1"/>
  <c r="G84" i="1"/>
  <c r="O22" i="1"/>
  <c r="G22" i="1"/>
  <c r="N22" i="1"/>
  <c r="D56" i="1"/>
  <c r="L56" i="1" s="1"/>
  <c r="H56" i="1"/>
  <c r="I56" i="1" s="1"/>
  <c r="F56" i="1"/>
  <c r="O165" i="1"/>
  <c r="N165" i="1"/>
  <c r="G177" i="1"/>
  <c r="O177" i="1"/>
  <c r="N177" i="1"/>
  <c r="L187" i="1"/>
  <c r="M187" i="1"/>
  <c r="L208" i="1"/>
  <c r="E208" i="1"/>
  <c r="H251" i="1"/>
  <c r="I251" i="1" s="1"/>
  <c r="D251" i="1"/>
  <c r="L251" i="1" s="1"/>
  <c r="F251" i="1"/>
  <c r="F8" i="1"/>
  <c r="H8" i="1"/>
  <c r="I8" i="1" s="1"/>
  <c r="D8" i="1"/>
  <c r="O13" i="1"/>
  <c r="N13" i="1"/>
  <c r="D144" i="1"/>
  <c r="F144" i="1"/>
  <c r="H144" i="1"/>
  <c r="I144" i="1" s="1"/>
  <c r="F206" i="1"/>
  <c r="D206" i="1"/>
  <c r="M219" i="1"/>
  <c r="D28" i="1"/>
  <c r="H28" i="1"/>
  <c r="I28" i="1" s="1"/>
  <c r="G115" i="1"/>
  <c r="O115" i="1"/>
  <c r="N115" i="1"/>
  <c r="D16" i="1"/>
  <c r="F16" i="1"/>
  <c r="N33" i="1"/>
  <c r="O33" i="1"/>
  <c r="G153" i="1"/>
  <c r="M185" i="1"/>
  <c r="O26" i="1"/>
  <c r="N26" i="1"/>
  <c r="G33" i="1"/>
  <c r="D51" i="1"/>
  <c r="H51" i="1"/>
  <c r="I51" i="1" s="1"/>
  <c r="E9" i="1"/>
  <c r="M9" i="1"/>
  <c r="L9" i="1"/>
  <c r="N153" i="1"/>
  <c r="O6" i="1"/>
  <c r="N6" i="1"/>
  <c r="O9" i="1"/>
  <c r="N9" i="1"/>
  <c r="O17" i="1"/>
  <c r="G17" i="1"/>
  <c r="D43" i="1"/>
  <c r="H43" i="1"/>
  <c r="I43" i="1" s="1"/>
  <c r="F43" i="1"/>
  <c r="G65" i="1"/>
  <c r="N65" i="1"/>
  <c r="O65" i="1"/>
  <c r="G73" i="1"/>
  <c r="N73" i="1"/>
  <c r="O73" i="1"/>
  <c r="N87" i="1"/>
  <c r="O87" i="1"/>
  <c r="G139" i="1"/>
  <c r="N139" i="1"/>
  <c r="O139" i="1"/>
  <c r="D173" i="1"/>
  <c r="L173" i="1" s="1"/>
  <c r="H173" i="1"/>
  <c r="I173" i="1" s="1"/>
  <c r="F173" i="1"/>
  <c r="O173" i="1" s="1"/>
  <c r="L214" i="1"/>
  <c r="M214" i="1"/>
  <c r="D232" i="1"/>
  <c r="M232" i="1" s="1"/>
  <c r="H232" i="1"/>
  <c r="I232" i="1" s="1"/>
  <c r="F232" i="1"/>
  <c r="O253" i="1"/>
  <c r="N253" i="1"/>
  <c r="N39" i="1"/>
  <c r="O39" i="1"/>
  <c r="N80" i="1"/>
  <c r="G80" i="1"/>
  <c r="O80" i="1"/>
  <c r="E100" i="1"/>
  <c r="L100" i="1"/>
  <c r="M100" i="1"/>
  <c r="H18" i="1"/>
  <c r="I18" i="1" s="1"/>
  <c r="D18" i="1"/>
  <c r="F18" i="1"/>
  <c r="O23" i="1"/>
  <c r="G23" i="1"/>
  <c r="N23" i="1"/>
  <c r="O53" i="1"/>
  <c r="N53" i="1"/>
  <c r="G143" i="1"/>
  <c r="O143" i="1"/>
  <c r="N143" i="1"/>
  <c r="L210" i="1"/>
  <c r="M210" i="1"/>
  <c r="O60" i="1"/>
  <c r="N60" i="1"/>
  <c r="N81" i="1"/>
  <c r="E26" i="1"/>
  <c r="L26" i="1"/>
  <c r="O81" i="1"/>
  <c r="N141" i="1"/>
  <c r="O141" i="1"/>
  <c r="E19" i="1"/>
  <c r="M19" i="1"/>
  <c r="L19" i="1"/>
  <c r="O68" i="1"/>
  <c r="N68" i="1"/>
  <c r="G68" i="1"/>
  <c r="D82" i="1"/>
  <c r="L82" i="1" s="1"/>
  <c r="F82" i="1"/>
  <c r="H82" i="1"/>
  <c r="I82" i="1" s="1"/>
  <c r="D133" i="1"/>
  <c r="H133" i="1"/>
  <c r="I133" i="1" s="1"/>
  <c r="G155" i="1"/>
  <c r="N155" i="1"/>
  <c r="H206" i="1"/>
  <c r="I206" i="1" s="1"/>
  <c r="O19" i="1"/>
  <c r="N19" i="1"/>
  <c r="E6" i="1"/>
  <c r="M6" i="1"/>
  <c r="H16" i="1"/>
  <c r="I16" i="1" s="1"/>
  <c r="G26" i="1"/>
  <c r="H194" i="1"/>
  <c r="I194" i="1" s="1"/>
  <c r="F194" i="1"/>
  <c r="O194" i="1" s="1"/>
  <c r="D194" i="1"/>
  <c r="G6" i="1"/>
  <c r="G9" i="1"/>
  <c r="M26" i="1"/>
  <c r="E29" i="1"/>
  <c r="L29" i="1"/>
  <c r="M29" i="1"/>
  <c r="M39" i="1"/>
  <c r="E39" i="1"/>
  <c r="G87" i="1"/>
  <c r="G103" i="1"/>
  <c r="N103" i="1"/>
  <c r="O110" i="1"/>
  <c r="N110" i="1"/>
  <c r="G110" i="1"/>
  <c r="E189" i="1"/>
  <c r="H191" i="1"/>
  <c r="I191" i="1" s="1"/>
  <c r="F191" i="1"/>
  <c r="D191" i="1"/>
  <c r="L191" i="1" s="1"/>
  <c r="E214" i="1"/>
  <c r="G253" i="1"/>
  <c r="H32" i="1"/>
  <c r="I32" i="1" s="1"/>
  <c r="F32" i="1"/>
  <c r="E35" i="1"/>
  <c r="L35" i="1"/>
  <c r="M35" i="1"/>
  <c r="G77" i="1"/>
  <c r="N84" i="1"/>
  <c r="O98" i="1"/>
  <c r="G98" i="1"/>
  <c r="N98" i="1"/>
  <c r="G135" i="1"/>
  <c r="F212" i="1"/>
  <c r="D212" i="1"/>
  <c r="L212" i="1" s="1"/>
  <c r="H212" i="1"/>
  <c r="I212" i="1" s="1"/>
  <c r="E13" i="1"/>
  <c r="M13" i="1"/>
  <c r="L13" i="1"/>
  <c r="F25" i="1"/>
  <c r="H25" i="1"/>
  <c r="I25" i="1" s="1"/>
  <c r="D25" i="1"/>
  <c r="M33" i="1"/>
  <c r="L33" i="1"/>
  <c r="G53" i="1"/>
  <c r="O75" i="1"/>
  <c r="N75" i="1"/>
  <c r="H100" i="1"/>
  <c r="I100" i="1" s="1"/>
  <c r="D126" i="1"/>
  <c r="H126" i="1"/>
  <c r="I126" i="1" s="1"/>
  <c r="D158" i="1"/>
  <c r="E158" i="1" s="1"/>
  <c r="H158" i="1"/>
  <c r="I158" i="1" s="1"/>
  <c r="F158" i="1"/>
  <c r="O158" i="1" s="1"/>
  <c r="G165" i="1"/>
  <c r="D167" i="1"/>
  <c r="E167" i="1" s="1"/>
  <c r="F167" i="1"/>
  <c r="G167" i="1" s="1"/>
  <c r="H167" i="1"/>
  <c r="I167" i="1" s="1"/>
  <c r="D178" i="1"/>
  <c r="E178" i="1" s="1"/>
  <c r="F178" i="1"/>
  <c r="G178" i="1" s="1"/>
  <c r="H178" i="1"/>
  <c r="I178" i="1" s="1"/>
  <c r="G187" i="1"/>
  <c r="O187" i="1"/>
  <c r="N187" i="1"/>
  <c r="E210" i="1"/>
  <c r="O210" i="1"/>
  <c r="G210" i="1"/>
  <c r="N210" i="1"/>
  <c r="G13" i="1"/>
  <c r="G60" i="1"/>
  <c r="D123" i="1"/>
  <c r="H123" i="1"/>
  <c r="I123" i="1" s="1"/>
  <c r="E185" i="1"/>
  <c r="M208" i="1"/>
  <c r="H242" i="1"/>
  <c r="I242" i="1" s="1"/>
  <c r="F242" i="1"/>
  <c r="O242" i="1" s="1"/>
  <c r="D242" i="1"/>
  <c r="H246" i="1"/>
  <c r="I246" i="1" s="1"/>
  <c r="F246" i="1"/>
  <c r="F28" i="1"/>
  <c r="D91" i="1"/>
  <c r="F91" i="1"/>
  <c r="N216" i="1"/>
  <c r="O216" i="1"/>
  <c r="G216" i="1"/>
  <c r="L6" i="1"/>
  <c r="H12" i="1"/>
  <c r="I12" i="1" s="1"/>
  <c r="F12" i="1"/>
  <c r="D12" i="1"/>
  <c r="D22" i="1"/>
  <c r="H22" i="1"/>
  <c r="I22" i="1" s="1"/>
  <c r="D48" i="1"/>
  <c r="F48" i="1"/>
  <c r="O48" i="1" s="1"/>
  <c r="O74" i="1"/>
  <c r="N74" i="1"/>
  <c r="G74" i="1"/>
  <c r="G189" i="1"/>
  <c r="O189" i="1"/>
  <c r="N189" i="1"/>
  <c r="L222" i="1"/>
  <c r="M222" i="1"/>
  <c r="E222" i="1"/>
  <c r="F236" i="1"/>
  <c r="D236" i="1"/>
  <c r="F250" i="1"/>
  <c r="D250" i="1"/>
  <c r="D151" i="1"/>
  <c r="H151" i="1"/>
  <c r="I151" i="1" s="1"/>
  <c r="F151" i="1"/>
  <c r="G151" i="1" s="1"/>
  <c r="O199" i="1"/>
  <c r="G199" i="1"/>
  <c r="D217" i="1"/>
  <c r="E217" i="1" s="1"/>
  <c r="H217" i="1"/>
  <c r="I217" i="1" s="1"/>
  <c r="F217" i="1"/>
  <c r="F254" i="1"/>
  <c r="D254" i="1"/>
  <c r="D45" i="1"/>
  <c r="H45" i="1"/>
  <c r="I45" i="1" s="1"/>
  <c r="D83" i="1"/>
  <c r="L83" i="1" s="1"/>
  <c r="F83" i="1"/>
  <c r="G256" i="1"/>
  <c r="F61" i="1"/>
  <c r="D66" i="1"/>
  <c r="E66" i="1" s="1"/>
  <c r="H66" i="1"/>
  <c r="I66" i="1" s="1"/>
  <c r="F66" i="1"/>
  <c r="O66" i="1" s="1"/>
  <c r="G138" i="1"/>
  <c r="D156" i="1"/>
  <c r="H156" i="1"/>
  <c r="I156" i="1" s="1"/>
  <c r="L247" i="1"/>
  <c r="M247" i="1"/>
  <c r="L36" i="1"/>
  <c r="H234" i="1"/>
  <c r="I234" i="1" s="1"/>
  <c r="D234" i="1"/>
  <c r="F234" i="1"/>
  <c r="D52" i="1"/>
  <c r="E52" i="1" s="1"/>
  <c r="H52" i="1"/>
  <c r="I52" i="1" s="1"/>
  <c r="D169" i="1"/>
  <c r="H169" i="1"/>
  <c r="I169" i="1" s="1"/>
  <c r="F169" i="1"/>
  <c r="H174" i="1"/>
  <c r="I174" i="1" s="1"/>
  <c r="F174" i="1"/>
  <c r="G174" i="1" s="1"/>
  <c r="D174" i="1"/>
  <c r="D195" i="1"/>
  <c r="E195" i="1" s="1"/>
  <c r="H195" i="1"/>
  <c r="I195" i="1" s="1"/>
  <c r="F204" i="1"/>
  <c r="H204" i="1"/>
  <c r="I204" i="1" s="1"/>
  <c r="G222" i="1"/>
  <c r="O222" i="1"/>
  <c r="G228" i="1"/>
  <c r="D230" i="1"/>
  <c r="D237" i="1"/>
  <c r="H237" i="1"/>
  <c r="I237" i="1" s="1"/>
  <c r="F237" i="1"/>
  <c r="O11" i="1"/>
  <c r="G11" i="1"/>
  <c r="G15" i="1"/>
  <c r="D31" i="1"/>
  <c r="F52" i="1"/>
  <c r="D76" i="1"/>
  <c r="L76" i="1" s="1"/>
  <c r="F76" i="1"/>
  <c r="H83" i="1"/>
  <c r="I83" i="1" s="1"/>
  <c r="F164" i="1"/>
  <c r="L184" i="1"/>
  <c r="M184" i="1"/>
  <c r="H188" i="1"/>
  <c r="I188" i="1" s="1"/>
  <c r="F188" i="1"/>
  <c r="D188" i="1"/>
  <c r="M188" i="1" s="1"/>
  <c r="N199" i="1"/>
  <c r="D204" i="1"/>
  <c r="E204" i="1" s="1"/>
  <c r="L209" i="1"/>
  <c r="M209" i="1"/>
  <c r="E209" i="1"/>
  <c r="O228" i="1"/>
  <c r="F230" i="1"/>
  <c r="H252" i="1"/>
  <c r="I252" i="1" s="1"/>
  <c r="F252" i="1"/>
  <c r="N256" i="1"/>
  <c r="D11" i="1"/>
  <c r="O27" i="1"/>
  <c r="N27" i="1"/>
  <c r="F31" i="1"/>
  <c r="E34" i="1"/>
  <c r="F40" i="1"/>
  <c r="O40" i="1" s="1"/>
  <c r="F156" i="1"/>
  <c r="L175" i="1"/>
  <c r="E175" i="1"/>
  <c r="N184" i="1"/>
  <c r="O184" i="1"/>
  <c r="F195" i="1"/>
  <c r="H202" i="1"/>
  <c r="I202" i="1" s="1"/>
  <c r="F202" i="1"/>
  <c r="D218" i="1"/>
  <c r="M226" i="1"/>
  <c r="G247" i="1"/>
  <c r="F7" i="1"/>
  <c r="G24" i="1"/>
  <c r="F30" i="1"/>
  <c r="D30" i="1"/>
  <c r="F34" i="1"/>
  <c r="M46" i="1"/>
  <c r="L46" i="1"/>
  <c r="D67" i="1"/>
  <c r="L67" i="1" s="1"/>
  <c r="H67" i="1"/>
  <c r="I67" i="1" s="1"/>
  <c r="N78" i="1"/>
  <c r="D140" i="1"/>
  <c r="E140" i="1" s="1"/>
  <c r="F140" i="1"/>
  <c r="G140" i="1" s="1"/>
  <c r="G147" i="1"/>
  <c r="H164" i="1"/>
  <c r="I164" i="1" s="1"/>
  <c r="D179" i="1"/>
  <c r="L179" i="1" s="1"/>
  <c r="G184" i="1"/>
  <c r="F218" i="1"/>
  <c r="G218" i="1" s="1"/>
  <c r="L233" i="1"/>
  <c r="E233" i="1"/>
  <c r="F235" i="1"/>
  <c r="F244" i="1"/>
  <c r="D244" i="1"/>
  <c r="M244" i="1" s="1"/>
  <c r="F249" i="1"/>
  <c r="D252" i="1"/>
  <c r="E252" i="1" s="1"/>
  <c r="L15" i="1"/>
  <c r="D17" i="1"/>
  <c r="L21" i="1"/>
  <c r="D23" i="1"/>
  <c r="H34" i="1"/>
  <c r="I34" i="1" s="1"/>
  <c r="F57" i="1"/>
  <c r="H59" i="1"/>
  <c r="I59" i="1" s="1"/>
  <c r="O78" i="1"/>
  <c r="D84" i="1"/>
  <c r="L84" i="1" s="1"/>
  <c r="H84" i="1"/>
  <c r="I84" i="1" s="1"/>
  <c r="M107" i="1"/>
  <c r="E107" i="1"/>
  <c r="N138" i="1"/>
  <c r="L143" i="1"/>
  <c r="M143" i="1"/>
  <c r="O145" i="1"/>
  <c r="N145" i="1"/>
  <c r="E153" i="1"/>
  <c r="M153" i="1"/>
  <c r="L153" i="1"/>
  <c r="O159" i="1"/>
  <c r="H162" i="1"/>
  <c r="I162" i="1" s="1"/>
  <c r="F175" i="1"/>
  <c r="F179" i="1"/>
  <c r="F193" i="1"/>
  <c r="G193" i="1" s="1"/>
  <c r="H193" i="1"/>
  <c r="I193" i="1" s="1"/>
  <c r="D198" i="1"/>
  <c r="D202" i="1"/>
  <c r="E202" i="1" s="1"/>
  <c r="G213" i="1"/>
  <c r="O213" i="1"/>
  <c r="N213" i="1"/>
  <c r="D221" i="1"/>
  <c r="L223" i="1"/>
  <c r="M223" i="1"/>
  <c r="F225" i="1"/>
  <c r="D225" i="1"/>
  <c r="M225" i="1" s="1"/>
  <c r="L231" i="1"/>
  <c r="E231" i="1"/>
  <c r="F238" i="1"/>
  <c r="G238" i="1" s="1"/>
  <c r="D238" i="1"/>
  <c r="L238" i="1" s="1"/>
  <c r="H249" i="1"/>
  <c r="I249" i="1" s="1"/>
  <c r="D71" i="1"/>
  <c r="M71" i="1" s="1"/>
  <c r="F71" i="1"/>
  <c r="D80" i="1"/>
  <c r="L80" i="1" s="1"/>
  <c r="H80" i="1"/>
  <c r="I80" i="1" s="1"/>
  <c r="E164" i="1"/>
  <c r="M164" i="1"/>
  <c r="L164" i="1"/>
  <c r="D64" i="1"/>
  <c r="L64" i="1" s="1"/>
  <c r="H64" i="1"/>
  <c r="I64" i="1" s="1"/>
  <c r="H71" i="1"/>
  <c r="I71" i="1" s="1"/>
  <c r="D149" i="1"/>
  <c r="H149" i="1"/>
  <c r="I149" i="1" s="1"/>
  <c r="E162" i="1"/>
  <c r="M162" i="1"/>
  <c r="H240" i="1"/>
  <c r="I240" i="1" s="1"/>
  <c r="F240" i="1"/>
  <c r="H243" i="1"/>
  <c r="I243" i="1" s="1"/>
  <c r="F243" i="1"/>
  <c r="O243" i="1" s="1"/>
  <c r="D243" i="1"/>
  <c r="D14" i="1"/>
  <c r="O21" i="1"/>
  <c r="G21" i="1"/>
  <c r="E27" i="1"/>
  <c r="M27" i="1"/>
  <c r="E40" i="1"/>
  <c r="D50" i="1"/>
  <c r="F50" i="1"/>
  <c r="H61" i="1"/>
  <c r="I61" i="1" s="1"/>
  <c r="D74" i="1"/>
  <c r="E74" i="1" s="1"/>
  <c r="H74" i="1"/>
  <c r="I74" i="1" s="1"/>
  <c r="G154" i="1"/>
  <c r="O154" i="1"/>
  <c r="H254" i="1"/>
  <c r="I254" i="1" s="1"/>
  <c r="D7" i="1"/>
  <c r="F14" i="1"/>
  <c r="F20" i="1"/>
  <c r="D20" i="1"/>
  <c r="F64" i="1"/>
  <c r="D81" i="1"/>
  <c r="M81" i="1" s="1"/>
  <c r="H81" i="1"/>
  <c r="I81" i="1" s="1"/>
  <c r="D111" i="1"/>
  <c r="F111" i="1"/>
  <c r="F149" i="1"/>
  <c r="G159" i="1"/>
  <c r="F162" i="1"/>
  <c r="E182" i="1"/>
  <c r="L186" i="1"/>
  <c r="M186" i="1"/>
  <c r="D235" i="1"/>
  <c r="D240" i="1"/>
  <c r="H11" i="1"/>
  <c r="I11" i="1" s="1"/>
  <c r="G27" i="1"/>
  <c r="F59" i="1"/>
  <c r="O59" i="1" s="1"/>
  <c r="D69" i="1"/>
  <c r="L69" i="1" s="1"/>
  <c r="H69" i="1"/>
  <c r="I69" i="1" s="1"/>
  <c r="F69" i="1"/>
  <c r="F72" i="1"/>
  <c r="H76" i="1"/>
  <c r="I76" i="1" s="1"/>
  <c r="D86" i="1"/>
  <c r="H86" i="1"/>
  <c r="I86" i="1" s="1"/>
  <c r="F86" i="1"/>
  <c r="F182" i="1"/>
  <c r="G182" i="1" s="1"/>
  <c r="O186" i="1"/>
  <c r="N186" i="1"/>
  <c r="G186" i="1"/>
  <c r="F10" i="1"/>
  <c r="M15" i="1"/>
  <c r="H20" i="1"/>
  <c r="I20" i="1" s="1"/>
  <c r="M21" i="1"/>
  <c r="L24" i="1"/>
  <c r="H30" i="1"/>
  <c r="I30" i="1" s="1"/>
  <c r="D42" i="1"/>
  <c r="F42" i="1"/>
  <c r="O42" i="1" s="1"/>
  <c r="H57" i="1"/>
  <c r="I57" i="1" s="1"/>
  <c r="D62" i="1"/>
  <c r="F62" i="1"/>
  <c r="O62" i="1" s="1"/>
  <c r="F67" i="1"/>
  <c r="H72" i="1"/>
  <c r="I72" i="1" s="1"/>
  <c r="D79" i="1"/>
  <c r="L79" i="1" s="1"/>
  <c r="F79" i="1"/>
  <c r="E103" i="1"/>
  <c r="H111" i="1"/>
  <c r="I111" i="1" s="1"/>
  <c r="D122" i="1"/>
  <c r="E122" i="1" s="1"/>
  <c r="H122" i="1"/>
  <c r="I122" i="1" s="1"/>
  <c r="F122" i="1"/>
  <c r="G122" i="1" s="1"/>
  <c r="D128" i="1"/>
  <c r="H128" i="1"/>
  <c r="I128" i="1" s="1"/>
  <c r="F128" i="1"/>
  <c r="H140" i="1"/>
  <c r="I140" i="1" s="1"/>
  <c r="G145" i="1"/>
  <c r="N154" i="1"/>
  <c r="D157" i="1"/>
  <c r="M157" i="1" s="1"/>
  <c r="F157" i="1"/>
  <c r="G157" i="1" s="1"/>
  <c r="D160" i="1"/>
  <c r="F160" i="1"/>
  <c r="G160" i="1" s="1"/>
  <c r="H160" i="1"/>
  <c r="I160" i="1" s="1"/>
  <c r="L162" i="1"/>
  <c r="H180" i="1"/>
  <c r="I180" i="1" s="1"/>
  <c r="F180" i="1"/>
  <c r="N180" i="1" s="1"/>
  <c r="H182" i="1"/>
  <c r="I182" i="1" s="1"/>
  <c r="G200" i="1"/>
  <c r="O200" i="1"/>
  <c r="N200" i="1"/>
  <c r="F205" i="1"/>
  <c r="N205" i="1" s="1"/>
  <c r="G221" i="1"/>
  <c r="O247" i="1"/>
  <c r="D88" i="1"/>
  <c r="H88" i="1"/>
  <c r="I88" i="1" s="1"/>
  <c r="D112" i="1"/>
  <c r="H112" i="1"/>
  <c r="I112" i="1" s="1"/>
  <c r="H220" i="1"/>
  <c r="I220" i="1" s="1"/>
  <c r="F220" i="1"/>
  <c r="F227" i="1"/>
  <c r="O227" i="1" s="1"/>
  <c r="D227" i="1"/>
  <c r="L227" i="1" s="1"/>
  <c r="F245" i="1"/>
  <c r="D245" i="1"/>
  <c r="D58" i="1"/>
  <c r="E58" i="1" s="1"/>
  <c r="H58" i="1"/>
  <c r="I58" i="1" s="1"/>
  <c r="F58" i="1"/>
  <c r="O58" i="1" s="1"/>
  <c r="L183" i="1"/>
  <c r="M183" i="1"/>
  <c r="H185" i="1"/>
  <c r="I185" i="1" s="1"/>
  <c r="F185" i="1"/>
  <c r="L197" i="1"/>
  <c r="M197" i="1"/>
  <c r="D215" i="1"/>
  <c r="E215" i="1" s="1"/>
  <c r="F215" i="1"/>
  <c r="E137" i="1"/>
  <c r="M137" i="1"/>
  <c r="D70" i="1"/>
  <c r="M70" i="1" s="1"/>
  <c r="H70" i="1"/>
  <c r="I70" i="1" s="1"/>
  <c r="D98" i="1"/>
  <c r="H98" i="1"/>
  <c r="I98" i="1" s="1"/>
  <c r="D109" i="1"/>
  <c r="H109" i="1"/>
  <c r="I109" i="1" s="1"/>
  <c r="F109" i="1"/>
  <c r="F137" i="1"/>
  <c r="D142" i="1"/>
  <c r="F142" i="1"/>
  <c r="M159" i="1"/>
  <c r="L159" i="1"/>
  <c r="D161" i="1"/>
  <c r="H161" i="1"/>
  <c r="I161" i="1" s="1"/>
  <c r="D163" i="1"/>
  <c r="H163" i="1"/>
  <c r="I163" i="1" s="1"/>
  <c r="F163" i="1"/>
  <c r="D199" i="1"/>
  <c r="O211" i="1"/>
  <c r="N211" i="1"/>
  <c r="D220" i="1"/>
  <c r="M220" i="1" s="1"/>
  <c r="H227" i="1"/>
  <c r="I227" i="1" s="1"/>
  <c r="D253" i="1"/>
  <c r="E253" i="1" s="1"/>
  <c r="D255" i="1"/>
  <c r="E255" i="1" s="1"/>
  <c r="D136" i="1"/>
  <c r="F136" i="1"/>
  <c r="D148" i="1"/>
  <c r="H148" i="1"/>
  <c r="I148" i="1" s="1"/>
  <c r="F224" i="1"/>
  <c r="D224" i="1"/>
  <c r="D85" i="1"/>
  <c r="L85" i="1" s="1"/>
  <c r="F85" i="1"/>
  <c r="D134" i="1"/>
  <c r="E134" i="1" s="1"/>
  <c r="H134" i="1"/>
  <c r="I134" i="1" s="1"/>
  <c r="F134" i="1"/>
  <c r="H176" i="1"/>
  <c r="I176" i="1" s="1"/>
  <c r="F176" i="1"/>
  <c r="H201" i="1"/>
  <c r="I201" i="1" s="1"/>
  <c r="F201" i="1"/>
  <c r="F257" i="1"/>
  <c r="E55" i="1"/>
  <c r="M55" i="1"/>
  <c r="E59" i="1"/>
  <c r="M59" i="1"/>
  <c r="E63" i="1"/>
  <c r="M63" i="1"/>
  <c r="E67" i="1"/>
  <c r="M67" i="1"/>
  <c r="E71" i="1"/>
  <c r="N92" i="1"/>
  <c r="G92" i="1"/>
  <c r="D101" i="1"/>
  <c r="H101" i="1"/>
  <c r="I101" i="1" s="1"/>
  <c r="F101" i="1"/>
  <c r="O109" i="1"/>
  <c r="N109" i="1"/>
  <c r="G109" i="1"/>
  <c r="O136" i="1"/>
  <c r="N136" i="1"/>
  <c r="G136" i="1"/>
  <c r="O219" i="1"/>
  <c r="N219" i="1"/>
  <c r="G219" i="1"/>
  <c r="M36" i="1"/>
  <c r="G44" i="1"/>
  <c r="O92" i="1"/>
  <c r="O105" i="1"/>
  <c r="N105" i="1"/>
  <c r="O116" i="1"/>
  <c r="N116" i="1"/>
  <c r="L145" i="1"/>
  <c r="M145" i="1"/>
  <c r="E145" i="1"/>
  <c r="M156" i="1"/>
  <c r="L156" i="1"/>
  <c r="E156" i="1"/>
  <c r="L196" i="1"/>
  <c r="M196" i="1"/>
  <c r="E196" i="1"/>
  <c r="G214" i="1"/>
  <c r="O214" i="1"/>
  <c r="N214" i="1"/>
  <c r="E41" i="1"/>
  <c r="E49" i="1"/>
  <c r="M74" i="1"/>
  <c r="E78" i="1"/>
  <c r="M78" i="1"/>
  <c r="E82" i="1"/>
  <c r="M82" i="1"/>
  <c r="E86" i="1"/>
  <c r="M86" i="1"/>
  <c r="D93" i="1"/>
  <c r="H93" i="1"/>
  <c r="I93" i="1" s="1"/>
  <c r="O95" i="1"/>
  <c r="N95" i="1"/>
  <c r="G95" i="1"/>
  <c r="E141" i="1"/>
  <c r="M141" i="1"/>
  <c r="L141" i="1"/>
  <c r="O161" i="1"/>
  <c r="N161" i="1"/>
  <c r="G161" i="1"/>
  <c r="M37" i="1"/>
  <c r="F41" i="1"/>
  <c r="G42" i="1"/>
  <c r="F49" i="1"/>
  <c r="G55" i="1"/>
  <c r="G59" i="1"/>
  <c r="E62" i="1"/>
  <c r="M62" i="1"/>
  <c r="G63" i="1"/>
  <c r="E70" i="1"/>
  <c r="D89" i="1"/>
  <c r="H89" i="1"/>
  <c r="I89" i="1" s="1"/>
  <c r="F89" i="1"/>
  <c r="O97" i="1"/>
  <c r="N97" i="1"/>
  <c r="D106" i="1"/>
  <c r="F106" i="1"/>
  <c r="D117" i="1"/>
  <c r="F117" i="1"/>
  <c r="H117" i="1"/>
  <c r="I117" i="1" s="1"/>
  <c r="N167" i="1"/>
  <c r="M135" i="1"/>
  <c r="L135" i="1"/>
  <c r="E135" i="1"/>
  <c r="N150" i="1"/>
  <c r="G150" i="1"/>
  <c r="E160" i="1"/>
  <c r="M160" i="1"/>
  <c r="H49" i="1"/>
  <c r="I49" i="1" s="1"/>
  <c r="E77" i="1"/>
  <c r="M77" i="1"/>
  <c r="E85" i="1"/>
  <c r="M85" i="1"/>
  <c r="D102" i="1"/>
  <c r="H102" i="1"/>
  <c r="I102" i="1" s="1"/>
  <c r="F102" i="1"/>
  <c r="O108" i="1"/>
  <c r="N108" i="1"/>
  <c r="L149" i="1"/>
  <c r="E149" i="1"/>
  <c r="M191" i="1"/>
  <c r="E191" i="1"/>
  <c r="E37" i="1"/>
  <c r="G39" i="1"/>
  <c r="H40" i="1"/>
  <c r="I40" i="1" s="1"/>
  <c r="N44" i="1"/>
  <c r="E47" i="1"/>
  <c r="G48" i="1"/>
  <c r="E53" i="1"/>
  <c r="G54" i="1"/>
  <c r="L55" i="1"/>
  <c r="E57" i="1"/>
  <c r="M57" i="1"/>
  <c r="G58" i="1"/>
  <c r="E61" i="1"/>
  <c r="M61" i="1"/>
  <c r="G62" i="1"/>
  <c r="L63" i="1"/>
  <c r="E65" i="1"/>
  <c r="M65" i="1"/>
  <c r="G70" i="1"/>
  <c r="L71" i="1"/>
  <c r="E73" i="1"/>
  <c r="M73" i="1"/>
  <c r="D94" i="1"/>
  <c r="F94" i="1"/>
  <c r="D104" i="1"/>
  <c r="H104" i="1"/>
  <c r="I104" i="1" s="1"/>
  <c r="G108" i="1"/>
  <c r="N122" i="1"/>
  <c r="E152" i="1"/>
  <c r="M152" i="1"/>
  <c r="L152" i="1"/>
  <c r="M166" i="1"/>
  <c r="L166" i="1"/>
  <c r="E166" i="1"/>
  <c r="L206" i="1"/>
  <c r="M206" i="1"/>
  <c r="H41" i="1"/>
  <c r="I41" i="1" s="1"/>
  <c r="O209" i="1"/>
  <c r="N209" i="1"/>
  <c r="G209" i="1"/>
  <c r="F38" i="1"/>
  <c r="L59" i="1"/>
  <c r="F37" i="1"/>
  <c r="H39" i="1"/>
  <c r="I39" i="1" s="1"/>
  <c r="L41" i="1"/>
  <c r="F47" i="1"/>
  <c r="H48" i="1"/>
  <c r="I48" i="1" s="1"/>
  <c r="L49" i="1"/>
  <c r="N55" i="1"/>
  <c r="N63" i="1"/>
  <c r="N71" i="1"/>
  <c r="H106" i="1"/>
  <c r="I106" i="1" s="1"/>
  <c r="D113" i="1"/>
  <c r="H113" i="1"/>
  <c r="I113" i="1" s="1"/>
  <c r="F113" i="1"/>
  <c r="O122" i="1"/>
  <c r="D125" i="1"/>
  <c r="F125" i="1"/>
  <c r="D131" i="1"/>
  <c r="H131" i="1"/>
  <c r="I131" i="1" s="1"/>
  <c r="F131" i="1"/>
  <c r="E206" i="1"/>
  <c r="F36" i="1"/>
  <c r="H38" i="1"/>
  <c r="I38" i="1" s="1"/>
  <c r="L40" i="1"/>
  <c r="N42" i="1"/>
  <c r="E46" i="1"/>
  <c r="L74" i="1"/>
  <c r="E76" i="1"/>
  <c r="L78" i="1"/>
  <c r="M84" i="1"/>
  <c r="L86" i="1"/>
  <c r="D90" i="1"/>
  <c r="H90" i="1"/>
  <c r="I90" i="1" s="1"/>
  <c r="F90" i="1"/>
  <c r="O96" i="1"/>
  <c r="N96" i="1"/>
  <c r="O93" i="1"/>
  <c r="N93" i="1"/>
  <c r="F35" i="1"/>
  <c r="H37" i="1"/>
  <c r="I37" i="1" s="1"/>
  <c r="L39" i="1"/>
  <c r="F46" i="1"/>
  <c r="H47" i="1"/>
  <c r="I47" i="1" s="1"/>
  <c r="L48" i="1"/>
  <c r="L54" i="1"/>
  <c r="E56" i="1"/>
  <c r="M56" i="1"/>
  <c r="E60" i="1"/>
  <c r="M60" i="1"/>
  <c r="L62" i="1"/>
  <c r="E68" i="1"/>
  <c r="M68" i="1"/>
  <c r="L70" i="1"/>
  <c r="E72" i="1"/>
  <c r="M72" i="1"/>
  <c r="D92" i="1"/>
  <c r="H92" i="1"/>
  <c r="I92" i="1" s="1"/>
  <c r="G96" i="1"/>
  <c r="F104" i="1"/>
  <c r="D121" i="1"/>
  <c r="F121" i="1"/>
  <c r="O150" i="1"/>
  <c r="N171" i="1"/>
  <c r="O171" i="1"/>
  <c r="G171" i="1"/>
  <c r="O183" i="1"/>
  <c r="G183" i="1"/>
  <c r="N183" i="1"/>
  <c r="H36" i="1"/>
  <c r="I36" i="1" s="1"/>
  <c r="L38" i="1"/>
  <c r="E45" i="1"/>
  <c r="N48" i="1"/>
  <c r="E51" i="1"/>
  <c r="N54" i="1"/>
  <c r="N58" i="1"/>
  <c r="N66" i="1"/>
  <c r="N70" i="1"/>
  <c r="H94" i="1"/>
  <c r="I94" i="1" s="1"/>
  <c r="O146" i="1"/>
  <c r="N146" i="1"/>
  <c r="L160" i="1"/>
  <c r="M170" i="1"/>
  <c r="L170" i="1"/>
  <c r="E170" i="1"/>
  <c r="E81" i="1"/>
  <c r="H35" i="1"/>
  <c r="I35" i="1" s="1"/>
  <c r="F45" i="1"/>
  <c r="H46" i="1"/>
  <c r="I46" i="1" s="1"/>
  <c r="L47" i="1"/>
  <c r="F51" i="1"/>
  <c r="L53" i="1"/>
  <c r="L73" i="1"/>
  <c r="E75" i="1"/>
  <c r="M75" i="1"/>
  <c r="L77" i="1"/>
  <c r="E79" i="1"/>
  <c r="E87" i="1"/>
  <c r="M87" i="1"/>
  <c r="D105" i="1"/>
  <c r="H105" i="1"/>
  <c r="I105" i="1" s="1"/>
  <c r="O107" i="1"/>
  <c r="N107" i="1"/>
  <c r="G107" i="1"/>
  <c r="D114" i="1"/>
  <c r="H114" i="1"/>
  <c r="I114" i="1" s="1"/>
  <c r="F114" i="1"/>
  <c r="O127" i="1"/>
  <c r="N127" i="1"/>
  <c r="G127" i="1"/>
  <c r="G146" i="1"/>
  <c r="M149" i="1"/>
  <c r="N157" i="1"/>
  <c r="O172" i="1"/>
  <c r="N172" i="1"/>
  <c r="L181" i="1"/>
  <c r="M181" i="1"/>
  <c r="L192" i="1"/>
  <c r="M192" i="1"/>
  <c r="O195" i="1"/>
  <c r="G195" i="1"/>
  <c r="O207" i="1"/>
  <c r="N207" i="1"/>
  <c r="L248" i="1"/>
  <c r="E248" i="1"/>
  <c r="M248" i="1"/>
  <c r="M146" i="1"/>
  <c r="L146" i="1"/>
  <c r="G172" i="1"/>
  <c r="E181" i="1"/>
  <c r="L188" i="1"/>
  <c r="E188" i="1"/>
  <c r="E192" i="1"/>
  <c r="L201" i="1"/>
  <c r="E201" i="1"/>
  <c r="L204" i="1"/>
  <c r="G207" i="1"/>
  <c r="N192" i="1"/>
  <c r="O192" i="1"/>
  <c r="N195" i="1"/>
  <c r="O197" i="1"/>
  <c r="N197" i="1"/>
  <c r="L224" i="1"/>
  <c r="E224" i="1"/>
  <c r="M224" i="1"/>
  <c r="H96" i="1"/>
  <c r="I96" i="1" s="1"/>
  <c r="H108" i="1"/>
  <c r="I108" i="1" s="1"/>
  <c r="D120" i="1"/>
  <c r="H120" i="1"/>
  <c r="I120" i="1" s="1"/>
  <c r="D130" i="1"/>
  <c r="F130" i="1"/>
  <c r="M134" i="1"/>
  <c r="L134" i="1"/>
  <c r="N137" i="1"/>
  <c r="E146" i="1"/>
  <c r="G152" i="1"/>
  <c r="O155" i="1"/>
  <c r="G158" i="1"/>
  <c r="N169" i="1"/>
  <c r="M178" i="1"/>
  <c r="M189" i="1"/>
  <c r="G192" i="1"/>
  <c r="G197" i="1"/>
  <c r="M217" i="1"/>
  <c r="O230" i="1"/>
  <c r="N230" i="1"/>
  <c r="G230" i="1"/>
  <c r="L240" i="1"/>
  <c r="M240" i="1"/>
  <c r="E240" i="1"/>
  <c r="L95" i="1"/>
  <c r="L107" i="1"/>
  <c r="H116" i="1"/>
  <c r="I116" i="1" s="1"/>
  <c r="D119" i="1"/>
  <c r="H119" i="1"/>
  <c r="I119" i="1" s="1"/>
  <c r="O124" i="1"/>
  <c r="N124" i="1"/>
  <c r="D129" i="1"/>
  <c r="F129" i="1"/>
  <c r="O147" i="1"/>
  <c r="N158" i="1"/>
  <c r="N174" i="1"/>
  <c r="L177" i="1"/>
  <c r="M177" i="1"/>
  <c r="L203" i="1"/>
  <c r="M203" i="1"/>
  <c r="O206" i="1"/>
  <c r="N206" i="1"/>
  <c r="G206" i="1"/>
  <c r="L213" i="1"/>
  <c r="M213" i="1"/>
  <c r="L237" i="1"/>
  <c r="M237" i="1"/>
  <c r="N255" i="1"/>
  <c r="G255" i="1"/>
  <c r="O255" i="1"/>
  <c r="G124" i="1"/>
  <c r="N126" i="1"/>
  <c r="L167" i="1"/>
  <c r="O174" i="1"/>
  <c r="E177" i="1"/>
  <c r="G180" i="1"/>
  <c r="L193" i="1"/>
  <c r="M193" i="1"/>
  <c r="O196" i="1"/>
  <c r="N196" i="1"/>
  <c r="E203" i="1"/>
  <c r="E213" i="1"/>
  <c r="E237" i="1"/>
  <c r="O252" i="1"/>
  <c r="N252" i="1"/>
  <c r="H91" i="1"/>
  <c r="I91" i="1" s="1"/>
  <c r="H103" i="1"/>
  <c r="I103" i="1" s="1"/>
  <c r="H115" i="1"/>
  <c r="I115" i="1" s="1"/>
  <c r="L116" i="1"/>
  <c r="E123" i="1"/>
  <c r="H124" i="1"/>
  <c r="I124" i="1" s="1"/>
  <c r="O135" i="1"/>
  <c r="N152" i="1"/>
  <c r="O160" i="1"/>
  <c r="N160" i="1"/>
  <c r="M167" i="1"/>
  <c r="O203" i="1"/>
  <c r="N203" i="1"/>
  <c r="O208" i="1"/>
  <c r="G208" i="1"/>
  <c r="L249" i="1"/>
  <c r="M249" i="1"/>
  <c r="E249" i="1"/>
  <c r="G252" i="1"/>
  <c r="M254" i="1"/>
  <c r="L254" i="1"/>
  <c r="E254" i="1"/>
  <c r="F88" i="1"/>
  <c r="F100" i="1"/>
  <c r="F112" i="1"/>
  <c r="M116" i="1"/>
  <c r="D118" i="1"/>
  <c r="F118" i="1"/>
  <c r="F119" i="1"/>
  <c r="M122" i="1"/>
  <c r="L122" i="1"/>
  <c r="F123" i="1"/>
  <c r="H129" i="1"/>
  <c r="I129" i="1" s="1"/>
  <c r="D132" i="1"/>
  <c r="H132" i="1"/>
  <c r="I132" i="1" s="1"/>
  <c r="F133" i="1"/>
  <c r="M140" i="1"/>
  <c r="L161" i="1"/>
  <c r="M172" i="1"/>
  <c r="L172" i="1"/>
  <c r="M179" i="1"/>
  <c r="E179" i="1"/>
  <c r="O182" i="1"/>
  <c r="N182" i="1"/>
  <c r="L218" i="1"/>
  <c r="M218" i="1"/>
  <c r="E218" i="1"/>
  <c r="L239" i="1"/>
  <c r="M239" i="1"/>
  <c r="O148" i="1"/>
  <c r="N148" i="1"/>
  <c r="L202" i="1"/>
  <c r="M202" i="1"/>
  <c r="E212" i="1"/>
  <c r="M212" i="1"/>
  <c r="O218" i="1"/>
  <c r="N218" i="1"/>
  <c r="L228" i="1"/>
  <c r="M228" i="1"/>
  <c r="L236" i="1"/>
  <c r="E236" i="1"/>
  <c r="M236" i="1"/>
  <c r="O198" i="1"/>
  <c r="N198" i="1"/>
  <c r="L207" i="1"/>
  <c r="M207" i="1"/>
  <c r="E207" i="1"/>
  <c r="L215" i="1"/>
  <c r="O231" i="1"/>
  <c r="N231" i="1"/>
  <c r="E251" i="1"/>
  <c r="G250" i="1"/>
  <c r="O250" i="1"/>
  <c r="N250" i="1"/>
  <c r="N193" i="1"/>
  <c r="M194" i="1"/>
  <c r="M238" i="1"/>
  <c r="O217" i="1"/>
  <c r="N217" i="1"/>
  <c r="M257" i="1"/>
  <c r="L257" i="1"/>
  <c r="E257" i="1"/>
  <c r="O181" i="1"/>
  <c r="N181" i="1"/>
  <c r="M182" i="1"/>
  <c r="L205" i="1"/>
  <c r="M205" i="1"/>
  <c r="G217" i="1"/>
  <c r="E226" i="1"/>
  <c r="L229" i="1"/>
  <c r="M229" i="1"/>
  <c r="G239" i="1"/>
  <c r="G242" i="1"/>
  <c r="L171" i="1"/>
  <c r="L176" i="1"/>
  <c r="E176" i="1"/>
  <c r="L216" i="1"/>
  <c r="M216" i="1"/>
  <c r="G226" i="1"/>
  <c r="O226" i="1"/>
  <c r="N226" i="1"/>
  <c r="L241" i="1"/>
  <c r="M241" i="1"/>
  <c r="L180" i="1"/>
  <c r="M180" i="1"/>
  <c r="E184" i="1"/>
  <c r="L200" i="1"/>
  <c r="E200" i="1"/>
  <c r="E216" i="1"/>
  <c r="E225" i="1"/>
  <c r="O229" i="1"/>
  <c r="N229" i="1"/>
  <c r="E238" i="1"/>
  <c r="N239" i="1"/>
  <c r="E241" i="1"/>
  <c r="E180" i="1"/>
  <c r="N202" i="1"/>
  <c r="E219" i="1"/>
  <c r="N222" i="1"/>
  <c r="G229" i="1"/>
  <c r="L232" i="1"/>
  <c r="E232" i="1"/>
  <c r="O238" i="1"/>
  <c r="N238" i="1"/>
  <c r="O241" i="1"/>
  <c r="N241" i="1"/>
  <c r="E250" i="1"/>
  <c r="N251" i="1"/>
  <c r="M256" i="1"/>
  <c r="L256" i="1"/>
  <c r="E256" i="1"/>
  <c r="M253" i="1"/>
  <c r="G257" i="1"/>
  <c r="E187" i="1"/>
  <c r="E211" i="1"/>
  <c r="E223" i="1"/>
  <c r="E235" i="1"/>
  <c r="E247" i="1"/>
  <c r="E174" i="1"/>
  <c r="E186" i="1"/>
  <c r="G142" i="1" l="1"/>
  <c r="O142" i="1"/>
  <c r="N142" i="1"/>
  <c r="G245" i="1"/>
  <c r="O245" i="1"/>
  <c r="N245" i="1"/>
  <c r="O149" i="1"/>
  <c r="N149" i="1"/>
  <c r="G149" i="1"/>
  <c r="L243" i="1"/>
  <c r="E243" i="1"/>
  <c r="M243" i="1"/>
  <c r="G234" i="1"/>
  <c r="N234" i="1"/>
  <c r="O234" i="1"/>
  <c r="L133" i="1"/>
  <c r="M133" i="1"/>
  <c r="O205" i="1"/>
  <c r="N242" i="1"/>
  <c r="N173" i="1"/>
  <c r="N40" i="1"/>
  <c r="E64" i="1"/>
  <c r="M58" i="1"/>
  <c r="O67" i="1"/>
  <c r="G67" i="1"/>
  <c r="E111" i="1"/>
  <c r="M111" i="1"/>
  <c r="L111" i="1"/>
  <c r="E43" i="1"/>
  <c r="M43" i="1"/>
  <c r="L43" i="1"/>
  <c r="M51" i="1"/>
  <c r="L51" i="1"/>
  <c r="G194" i="1"/>
  <c r="L225" i="1"/>
  <c r="L158" i="1"/>
  <c r="G40" i="1"/>
  <c r="O151" i="1"/>
  <c r="L199" i="1"/>
  <c r="M199" i="1"/>
  <c r="G185" i="1"/>
  <c r="N185" i="1"/>
  <c r="O185" i="1"/>
  <c r="L221" i="1"/>
  <c r="M221" i="1"/>
  <c r="E221" i="1"/>
  <c r="N235" i="1"/>
  <c r="O235" i="1"/>
  <c r="G235" i="1"/>
  <c r="G188" i="1"/>
  <c r="N188" i="1"/>
  <c r="O188" i="1"/>
  <c r="L174" i="1"/>
  <c r="M174" i="1"/>
  <c r="O18" i="1"/>
  <c r="N18" i="1"/>
  <c r="G18" i="1"/>
  <c r="O56" i="1"/>
  <c r="N56" i="1"/>
  <c r="G56" i="1"/>
  <c r="N194" i="1"/>
  <c r="M251" i="1"/>
  <c r="M69" i="1"/>
  <c r="O163" i="1"/>
  <c r="G163" i="1"/>
  <c r="M50" i="1"/>
  <c r="E50" i="1"/>
  <c r="L50" i="1"/>
  <c r="O71" i="1"/>
  <c r="G71" i="1"/>
  <c r="M45" i="1"/>
  <c r="L45" i="1"/>
  <c r="L91" i="1"/>
  <c r="M91" i="1"/>
  <c r="E91" i="1"/>
  <c r="E18" i="1"/>
  <c r="L18" i="1"/>
  <c r="M18" i="1"/>
  <c r="E199" i="1"/>
  <c r="L252" i="1"/>
  <c r="M195" i="1"/>
  <c r="E244" i="1"/>
  <c r="G173" i="1"/>
  <c r="N243" i="1"/>
  <c r="M83" i="1"/>
  <c r="L58" i="1"/>
  <c r="M80" i="1"/>
  <c r="N67" i="1"/>
  <c r="E69" i="1"/>
  <c r="O167" i="1"/>
  <c r="N178" i="1"/>
  <c r="N257" i="1"/>
  <c r="O257" i="1"/>
  <c r="E112" i="1"/>
  <c r="M112" i="1"/>
  <c r="L112" i="1"/>
  <c r="O86" i="1"/>
  <c r="N86" i="1"/>
  <c r="G86" i="1"/>
  <c r="L235" i="1"/>
  <c r="M235" i="1"/>
  <c r="E20" i="1"/>
  <c r="L20" i="1"/>
  <c r="M20" i="1"/>
  <c r="G57" i="1"/>
  <c r="O57" i="1"/>
  <c r="N57" i="1"/>
  <c r="M48" i="1"/>
  <c r="E48" i="1"/>
  <c r="G28" i="1"/>
  <c r="O28" i="1"/>
  <c r="N28" i="1"/>
  <c r="G191" i="1"/>
  <c r="N191" i="1"/>
  <c r="O191" i="1"/>
  <c r="G79" i="1"/>
  <c r="O79" i="1"/>
  <c r="N79" i="1"/>
  <c r="G69" i="1"/>
  <c r="O69" i="1"/>
  <c r="N69" i="1"/>
  <c r="E14" i="1"/>
  <c r="M14" i="1"/>
  <c r="L14" i="1"/>
  <c r="O7" i="1"/>
  <c r="G7" i="1"/>
  <c r="N7" i="1"/>
  <c r="M52" i="1"/>
  <c r="L52" i="1"/>
  <c r="E16" i="1"/>
  <c r="M16" i="1"/>
  <c r="L16" i="1"/>
  <c r="L66" i="1"/>
  <c r="G52" i="1"/>
  <c r="O52" i="1"/>
  <c r="N52" i="1"/>
  <c r="M255" i="1"/>
  <c r="M64" i="1"/>
  <c r="O175" i="1"/>
  <c r="G175" i="1"/>
  <c r="N175" i="1"/>
  <c r="G249" i="1"/>
  <c r="N249" i="1"/>
  <c r="O249" i="1"/>
  <c r="N204" i="1"/>
  <c r="G204" i="1"/>
  <c r="O204" i="1"/>
  <c r="E8" i="1"/>
  <c r="M8" i="1"/>
  <c r="L8" i="1"/>
  <c r="O85" i="1"/>
  <c r="N85" i="1"/>
  <c r="G85" i="1"/>
  <c r="N240" i="1"/>
  <c r="O240" i="1"/>
  <c r="G240" i="1"/>
  <c r="G244" i="1"/>
  <c r="O244" i="1"/>
  <c r="N244" i="1"/>
  <c r="G202" i="1"/>
  <c r="O202" i="1"/>
  <c r="L151" i="1"/>
  <c r="M151" i="1"/>
  <c r="E151" i="1"/>
  <c r="M123" i="1"/>
  <c r="L123" i="1"/>
  <c r="O8" i="1"/>
  <c r="N8" i="1"/>
  <c r="G8" i="1"/>
  <c r="O251" i="1"/>
  <c r="G251" i="1"/>
  <c r="M252" i="1"/>
  <c r="L140" i="1"/>
  <c r="L244" i="1"/>
  <c r="G243" i="1"/>
  <c r="E83" i="1"/>
  <c r="N227" i="1"/>
  <c r="E80" i="1"/>
  <c r="M173" i="1"/>
  <c r="O178" i="1"/>
  <c r="G201" i="1"/>
  <c r="O201" i="1"/>
  <c r="N201" i="1"/>
  <c r="L148" i="1"/>
  <c r="M148" i="1"/>
  <c r="E148" i="1"/>
  <c r="E163" i="1"/>
  <c r="M163" i="1"/>
  <c r="L163" i="1"/>
  <c r="E98" i="1"/>
  <c r="L98" i="1"/>
  <c r="M98" i="1"/>
  <c r="M42" i="1"/>
  <c r="E42" i="1"/>
  <c r="L42" i="1"/>
  <c r="O20" i="1"/>
  <c r="G20" i="1"/>
  <c r="N20" i="1"/>
  <c r="G34" i="1"/>
  <c r="N34" i="1"/>
  <c r="O34" i="1"/>
  <c r="G169" i="1"/>
  <c r="O169" i="1"/>
  <c r="N254" i="1"/>
  <c r="G254" i="1"/>
  <c r="O254" i="1"/>
  <c r="G236" i="1"/>
  <c r="O236" i="1"/>
  <c r="N236" i="1"/>
  <c r="G246" i="1"/>
  <c r="O246" i="1"/>
  <c r="N246" i="1"/>
  <c r="E25" i="1"/>
  <c r="M25" i="1"/>
  <c r="L25" i="1"/>
  <c r="O72" i="1"/>
  <c r="N72" i="1"/>
  <c r="G72" i="1"/>
  <c r="N162" i="1"/>
  <c r="O162" i="1"/>
  <c r="G162" i="1"/>
  <c r="E17" i="1"/>
  <c r="L17" i="1"/>
  <c r="M17" i="1"/>
  <c r="G156" i="1"/>
  <c r="N156" i="1"/>
  <c r="O156" i="1"/>
  <c r="G76" i="1"/>
  <c r="N76" i="1"/>
  <c r="O76" i="1"/>
  <c r="O12" i="1"/>
  <c r="G12" i="1"/>
  <c r="N12" i="1"/>
  <c r="O16" i="1"/>
  <c r="G16" i="1"/>
  <c r="N16" i="1"/>
  <c r="E144" i="1"/>
  <c r="M144" i="1"/>
  <c r="L144" i="1"/>
  <c r="O193" i="1"/>
  <c r="G215" i="1"/>
  <c r="O215" i="1"/>
  <c r="N215" i="1"/>
  <c r="G179" i="1"/>
  <c r="O179" i="1"/>
  <c r="N179" i="1"/>
  <c r="G61" i="1"/>
  <c r="N61" i="1"/>
  <c r="O61" i="1"/>
  <c r="M126" i="1"/>
  <c r="E126" i="1"/>
  <c r="L126" i="1"/>
  <c r="O43" i="1"/>
  <c r="G43" i="1"/>
  <c r="G205" i="1"/>
  <c r="N140" i="1"/>
  <c r="O137" i="1"/>
  <c r="G137" i="1"/>
  <c r="N83" i="1"/>
  <c r="G83" i="1"/>
  <c r="O83" i="1"/>
  <c r="N82" i="1"/>
  <c r="G82" i="1"/>
  <c r="O82" i="1"/>
  <c r="L220" i="1"/>
  <c r="L178" i="1"/>
  <c r="E84" i="1"/>
  <c r="O50" i="1"/>
  <c r="G50" i="1"/>
  <c r="E11" i="1"/>
  <c r="L11" i="1"/>
  <c r="M11" i="1"/>
  <c r="L250" i="1"/>
  <c r="M250" i="1"/>
  <c r="G91" i="1"/>
  <c r="O91" i="1"/>
  <c r="N91" i="1"/>
  <c r="M158" i="1"/>
  <c r="O180" i="1"/>
  <c r="G227" i="1"/>
  <c r="N224" i="1"/>
  <c r="O224" i="1"/>
  <c r="G224" i="1"/>
  <c r="M109" i="1"/>
  <c r="E109" i="1"/>
  <c r="L109" i="1"/>
  <c r="E128" i="1"/>
  <c r="L128" i="1"/>
  <c r="M128" i="1"/>
  <c r="N64" i="1"/>
  <c r="G64" i="1"/>
  <c r="O64" i="1"/>
  <c r="G237" i="1"/>
  <c r="O237" i="1"/>
  <c r="N237" i="1"/>
  <c r="O232" i="1"/>
  <c r="N232" i="1"/>
  <c r="G232" i="1"/>
  <c r="L195" i="1"/>
  <c r="N163" i="1"/>
  <c r="M227" i="1"/>
  <c r="L81" i="1"/>
  <c r="N62" i="1"/>
  <c r="N59" i="1"/>
  <c r="G66" i="1"/>
  <c r="E173" i="1"/>
  <c r="M66" i="1"/>
  <c r="E88" i="1"/>
  <c r="L88" i="1"/>
  <c r="M88" i="1"/>
  <c r="O14" i="1"/>
  <c r="G14" i="1"/>
  <c r="N14" i="1"/>
  <c r="E23" i="1"/>
  <c r="M23" i="1"/>
  <c r="L23" i="1"/>
  <c r="E30" i="1"/>
  <c r="M30" i="1"/>
  <c r="L30" i="1"/>
  <c r="O164" i="1"/>
  <c r="N164" i="1"/>
  <c r="G164" i="1"/>
  <c r="L230" i="1"/>
  <c r="M230" i="1"/>
  <c r="E230" i="1"/>
  <c r="E22" i="1"/>
  <c r="M22" i="1"/>
  <c r="L22" i="1"/>
  <c r="L217" i="1"/>
  <c r="O157" i="1"/>
  <c r="G134" i="1"/>
  <c r="O134" i="1"/>
  <c r="N134" i="1"/>
  <c r="L245" i="1"/>
  <c r="E245" i="1"/>
  <c r="M245" i="1"/>
  <c r="L157" i="1"/>
  <c r="E157" i="1"/>
  <c r="L194" i="1"/>
  <c r="E194" i="1"/>
  <c r="L255" i="1"/>
  <c r="N43" i="1"/>
  <c r="E142" i="1"/>
  <c r="M142" i="1"/>
  <c r="L142" i="1"/>
  <c r="O10" i="1"/>
  <c r="N10" i="1"/>
  <c r="G10" i="1"/>
  <c r="G111" i="1"/>
  <c r="O111" i="1"/>
  <c r="N111" i="1"/>
  <c r="N225" i="1"/>
  <c r="O225" i="1"/>
  <c r="G225" i="1"/>
  <c r="G31" i="1"/>
  <c r="N31" i="1"/>
  <c r="O31" i="1"/>
  <c r="E31" i="1"/>
  <c r="L31" i="1"/>
  <c r="M31" i="1"/>
  <c r="L234" i="1"/>
  <c r="E234" i="1"/>
  <c r="M234" i="1"/>
  <c r="N32" i="1"/>
  <c r="G32" i="1"/>
  <c r="O32" i="1"/>
  <c r="E220" i="1"/>
  <c r="O140" i="1"/>
  <c r="N151" i="1"/>
  <c r="G220" i="1"/>
  <c r="O220" i="1"/>
  <c r="G128" i="1"/>
  <c r="N128" i="1"/>
  <c r="O128" i="1"/>
  <c r="O212" i="1"/>
  <c r="G212" i="1"/>
  <c r="N212" i="1"/>
  <c r="E28" i="1"/>
  <c r="M28" i="1"/>
  <c r="L28" i="1"/>
  <c r="L253" i="1"/>
  <c r="N220" i="1"/>
  <c r="M215" i="1"/>
  <c r="E133" i="1"/>
  <c r="E227" i="1"/>
  <c r="M204" i="1"/>
  <c r="M79" i="1"/>
  <c r="M76" i="1"/>
  <c r="N50" i="1"/>
  <c r="G176" i="1"/>
  <c r="N176" i="1"/>
  <c r="O176" i="1"/>
  <c r="E136" i="1"/>
  <c r="L136" i="1"/>
  <c r="M136" i="1"/>
  <c r="M161" i="1"/>
  <c r="E161" i="1"/>
  <c r="E7" i="1"/>
  <c r="M7" i="1"/>
  <c r="L7" i="1"/>
  <c r="L198" i="1"/>
  <c r="E198" i="1"/>
  <c r="M198" i="1"/>
  <c r="G30" i="1"/>
  <c r="O30" i="1"/>
  <c r="N30" i="1"/>
  <c r="L169" i="1"/>
  <c r="M169" i="1"/>
  <c r="E169" i="1"/>
  <c r="E12" i="1"/>
  <c r="M12" i="1"/>
  <c r="L12" i="1"/>
  <c r="L242" i="1"/>
  <c r="E242" i="1"/>
  <c r="M242" i="1"/>
  <c r="O25" i="1"/>
  <c r="G25" i="1"/>
  <c r="N25" i="1"/>
  <c r="O144" i="1"/>
  <c r="N144" i="1"/>
  <c r="G144" i="1"/>
  <c r="O106" i="1"/>
  <c r="N106" i="1"/>
  <c r="G106" i="1"/>
  <c r="G129" i="1"/>
  <c r="O129" i="1"/>
  <c r="N129" i="1"/>
  <c r="M92" i="1"/>
  <c r="L92" i="1"/>
  <c r="E92" i="1"/>
  <c r="G38" i="1"/>
  <c r="O38" i="1"/>
  <c r="N38" i="1"/>
  <c r="E129" i="1"/>
  <c r="L129" i="1"/>
  <c r="M129" i="1"/>
  <c r="G114" i="1"/>
  <c r="N114" i="1"/>
  <c r="O114" i="1"/>
  <c r="O45" i="1"/>
  <c r="N45" i="1"/>
  <c r="G45" i="1"/>
  <c r="G131" i="1"/>
  <c r="O131" i="1"/>
  <c r="N131" i="1"/>
  <c r="G41" i="1"/>
  <c r="O41" i="1"/>
  <c r="N41" i="1"/>
  <c r="M93" i="1"/>
  <c r="L93" i="1"/>
  <c r="E93" i="1"/>
  <c r="G119" i="1"/>
  <c r="O119" i="1"/>
  <c r="N119" i="1"/>
  <c r="G118" i="1"/>
  <c r="O118" i="1"/>
  <c r="N118" i="1"/>
  <c r="L114" i="1"/>
  <c r="E114" i="1"/>
  <c r="M114" i="1"/>
  <c r="M131" i="1"/>
  <c r="E131" i="1"/>
  <c r="L131" i="1"/>
  <c r="O117" i="1"/>
  <c r="N117" i="1"/>
  <c r="G117" i="1"/>
  <c r="M105" i="1"/>
  <c r="L105" i="1"/>
  <c r="E105" i="1"/>
  <c r="O125" i="1"/>
  <c r="N125" i="1"/>
  <c r="G125" i="1"/>
  <c r="M104" i="1"/>
  <c r="L104" i="1"/>
  <c r="E104" i="1"/>
  <c r="G112" i="1"/>
  <c r="N112" i="1"/>
  <c r="O112" i="1"/>
  <c r="G47" i="1"/>
  <c r="N47" i="1"/>
  <c r="O47" i="1"/>
  <c r="G133" i="1"/>
  <c r="O133" i="1"/>
  <c r="N133" i="1"/>
  <c r="G100" i="1"/>
  <c r="N100" i="1"/>
  <c r="O100" i="1"/>
  <c r="L90" i="1"/>
  <c r="E90" i="1"/>
  <c r="M90" i="1"/>
  <c r="E132" i="1"/>
  <c r="M132" i="1"/>
  <c r="L132" i="1"/>
  <c r="N104" i="1"/>
  <c r="G104" i="1"/>
  <c r="O104" i="1"/>
  <c r="G35" i="1"/>
  <c r="N35" i="1"/>
  <c r="O35" i="1"/>
  <c r="E113" i="1"/>
  <c r="M113" i="1"/>
  <c r="L113" i="1"/>
  <c r="G89" i="1"/>
  <c r="O89" i="1"/>
  <c r="N89" i="1"/>
  <c r="G101" i="1"/>
  <c r="O101" i="1"/>
  <c r="N101" i="1"/>
  <c r="L119" i="1"/>
  <c r="E119" i="1"/>
  <c r="M119" i="1"/>
  <c r="G90" i="1"/>
  <c r="N90" i="1"/>
  <c r="O90" i="1"/>
  <c r="M125" i="1"/>
  <c r="L125" i="1"/>
  <c r="E125" i="1"/>
  <c r="O94" i="1"/>
  <c r="N94" i="1"/>
  <c r="G94" i="1"/>
  <c r="G102" i="1"/>
  <c r="O102" i="1"/>
  <c r="N102" i="1"/>
  <c r="G46" i="1"/>
  <c r="O46" i="1"/>
  <c r="N46" i="1"/>
  <c r="M94" i="1"/>
  <c r="L94" i="1"/>
  <c r="E94" i="1"/>
  <c r="M106" i="1"/>
  <c r="L106" i="1"/>
  <c r="E106" i="1"/>
  <c r="G130" i="1"/>
  <c r="O130" i="1"/>
  <c r="N130" i="1"/>
  <c r="O121" i="1"/>
  <c r="N121" i="1"/>
  <c r="G121" i="1"/>
  <c r="G113" i="1"/>
  <c r="O113" i="1"/>
  <c r="N113" i="1"/>
  <c r="L102" i="1"/>
  <c r="E102" i="1"/>
  <c r="M102" i="1"/>
  <c r="G88" i="1"/>
  <c r="N88" i="1"/>
  <c r="O88" i="1"/>
  <c r="M130" i="1"/>
  <c r="L130" i="1"/>
  <c r="E130" i="1"/>
  <c r="L121" i="1"/>
  <c r="M121" i="1"/>
  <c r="E121" i="1"/>
  <c r="M120" i="1"/>
  <c r="L120" i="1"/>
  <c r="E120" i="1"/>
  <c r="O51" i="1"/>
  <c r="N51" i="1"/>
  <c r="G51" i="1"/>
  <c r="G37" i="1"/>
  <c r="O37" i="1"/>
  <c r="N37" i="1"/>
  <c r="E118" i="1"/>
  <c r="M118" i="1"/>
  <c r="L118" i="1"/>
  <c r="E117" i="1"/>
  <c r="M117" i="1"/>
  <c r="L117" i="1"/>
  <c r="N123" i="1"/>
  <c r="G123" i="1"/>
  <c r="O123" i="1"/>
  <c r="G36" i="1"/>
  <c r="O36" i="1"/>
  <c r="N36" i="1"/>
  <c r="E89" i="1"/>
  <c r="M89" i="1"/>
  <c r="L89" i="1"/>
  <c r="G49" i="1"/>
  <c r="O49" i="1"/>
  <c r="N49" i="1"/>
  <c r="E101" i="1"/>
  <c r="M101" i="1"/>
  <c r="L101" i="1"/>
</calcChain>
</file>

<file path=xl/sharedStrings.xml><?xml version="1.0" encoding="utf-8"?>
<sst xmlns="http://schemas.openxmlformats.org/spreadsheetml/2006/main" count="21" uniqueCount="21">
  <si>
    <t>Tariefgebied</t>
  </si>
  <si>
    <t>Arriva Noord</t>
  </si>
  <si>
    <t>index</t>
  </si>
  <si>
    <t>Tariefgebiedcode</t>
  </si>
  <si>
    <t>Prijstabel</t>
  </si>
  <si>
    <t>Klasse</t>
  </si>
  <si>
    <t>Tariefeenheden</t>
  </si>
  <si>
    <t>Enkele reis</t>
  </si>
  <si>
    <t>Traject Vrij maand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</si>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</sst>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"/>
    <numFmt numFmtId="165" formatCode="00000.00"/>
    <numFmt numFmtId="166" formatCode="00000"/>
  </numFmts>
  <fonts count="3" x14ac:knownFonts="1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164" fontId="0" fillId="0" borderId="0" xfId="0" applyNumberFormat="1"/>
    <xf numFmtId="0" fontId="0" fillId="2" borderId="0" xfId="0" applyFill="1" applyAlignment="1">
      <alignment horizontal="center"/>
    </xf>
    <xf numFmtId="165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1" fillId="0" borderId="0" xfId="1" applyNumberFormat="1" applyAlignment="1">
      <alignment horizontal="center"/>
    </xf>
    <xf numFmtId="166" fontId="1" fillId="0" borderId="0" xfId="1" applyNumberFormat="1" applyAlignment="1">
      <alignment horizontal="center"/>
    </xf>
    <xf numFmtId="1" fontId="1" fillId="3" borderId="0" xfId="1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" fontId="1" fillId="2" borderId="0" xfId="1" applyNumberFormat="1" applyFill="1" applyAlignment="1">
      <alignment horizontal="center"/>
    </xf>
    <xf numFmtId="166" fontId="1" fillId="2" borderId="0" xfId="1" applyNumberFormat="1" applyFill="1" applyAlignment="1">
      <alignment horizontal="center"/>
    </xf>
    <xf numFmtId="1" fontId="1" fillId="2" borderId="0" xfId="2" applyNumberFormat="1" applyFont="1" applyFill="1" applyAlignment="1">
      <alignment horizontal="center"/>
    </xf>
    <xf numFmtId="164" fontId="0" fillId="0" borderId="0" xfId="0" applyNumberFormat="1" applyAlignment="1">
      <alignment wrapText="1"/>
    </xf>
    <xf numFmtId="165" fontId="0" fillId="4" borderId="0" xfId="0" applyNumberFormat="1" applyFill="1" applyAlignment="1">
      <alignment horizontal="right" vertical="top" wrapText="1"/>
    </xf>
    <xf numFmtId="165" fontId="1" fillId="4" borderId="0" xfId="2" applyNumberFormat="1" applyFont="1" applyFill="1" applyAlignment="1">
      <alignment wrapText="1"/>
    </xf>
    <xf numFmtId="2" fontId="0" fillId="0" borderId="0" xfId="0" applyNumberFormat="1"/>
  </cellXfs>
  <cellStyles count="3">
    <cellStyle name="Standaard" xfId="0" builtinId="0"/>
    <cellStyle name="Standaard 2 2" xfId="1" xr:uid="{9B0A4A81-74C4-4521-9D19-AAC23652724F}"/>
    <cellStyle name="Standaard 3" xfId="2" xr:uid="{62D51C15-C572-4CF0-AD13-FB7FD4CD1E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rdi.heere\AppData\Local\Microsoft\Windows\INetCache\Content.Outlook\B9Q2G4DF\Tarievensheet%202026%20OVC%20OVP%20Noord%2029-1-2026.xlsx" TargetMode="External"/><Relationship Id="rId1" Type="http://schemas.openxmlformats.org/officeDocument/2006/relationships/externalLinkPath" Target="file:///C:\Users\jordi.heere\AppData\Local\Microsoft\Windows\INetCache\Content.Outlook\B9Q2G4DF\Tarievensheet%202026%20OVC%20OVP%20Noord%2029-1-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anbevolen Inhoud"/>
      <sheetName val="LOG"/>
      <sheetName val="N-NN"/>
      <sheetName val="Tarieftabel N-NN 25"/>
      <sheetName val="Tarieftabel N-NN 26"/>
      <sheetName val="Berekening tarief 2026"/>
      <sheetName val="Factoren tabel NN"/>
      <sheetName val="OVPay"/>
    </sheetNames>
    <sheetDataSet>
      <sheetData sheetId="0"/>
      <sheetData sheetId="1"/>
      <sheetData sheetId="2"/>
      <sheetData sheetId="3"/>
      <sheetData sheetId="4"/>
      <sheetData sheetId="5">
        <row r="8">
          <cell r="K8">
            <v>2.95</v>
          </cell>
          <cell r="L8">
            <v>72.87</v>
          </cell>
        </row>
        <row r="9">
          <cell r="K9">
            <v>2.95</v>
          </cell>
          <cell r="L9">
            <v>72.87</v>
          </cell>
        </row>
        <row r="10">
          <cell r="K10">
            <v>2.95</v>
          </cell>
          <cell r="L10">
            <v>72.87</v>
          </cell>
        </row>
        <row r="11">
          <cell r="K11">
            <v>2.95</v>
          </cell>
          <cell r="L11">
            <v>72.87</v>
          </cell>
        </row>
        <row r="12">
          <cell r="K12">
            <v>2.95</v>
          </cell>
          <cell r="L12">
            <v>72.87</v>
          </cell>
        </row>
        <row r="13">
          <cell r="K13">
            <v>2.95</v>
          </cell>
          <cell r="L13">
            <v>72.87</v>
          </cell>
        </row>
        <row r="14">
          <cell r="K14">
            <v>2.95</v>
          </cell>
          <cell r="L14">
            <v>72.87</v>
          </cell>
        </row>
        <row r="15">
          <cell r="K15">
            <v>2.95</v>
          </cell>
          <cell r="L15">
            <v>72.87</v>
          </cell>
        </row>
        <row r="16">
          <cell r="K16">
            <v>2.95</v>
          </cell>
          <cell r="L16">
            <v>72.87</v>
          </cell>
        </row>
        <row r="17">
          <cell r="K17">
            <v>3.22</v>
          </cell>
          <cell r="L17">
            <v>75.489999999999995</v>
          </cell>
        </row>
        <row r="18">
          <cell r="K18">
            <v>3.62</v>
          </cell>
          <cell r="L18">
            <v>81.45</v>
          </cell>
        </row>
        <row r="19">
          <cell r="K19">
            <v>3.79</v>
          </cell>
          <cell r="L19">
            <v>87.39</v>
          </cell>
        </row>
        <row r="20">
          <cell r="K20">
            <v>4.05</v>
          </cell>
          <cell r="L20">
            <v>91.44</v>
          </cell>
        </row>
        <row r="21">
          <cell r="K21">
            <v>4.3099999999999996</v>
          </cell>
          <cell r="L21">
            <v>97.63</v>
          </cell>
        </row>
        <row r="22">
          <cell r="K22">
            <v>4.6100000000000003</v>
          </cell>
          <cell r="L22">
            <v>103.46</v>
          </cell>
        </row>
        <row r="23">
          <cell r="K23">
            <v>4.74</v>
          </cell>
          <cell r="L23">
            <v>109.43</v>
          </cell>
        </row>
        <row r="24">
          <cell r="K24">
            <v>5.0200000000000005</v>
          </cell>
          <cell r="L24">
            <v>115.24</v>
          </cell>
        </row>
        <row r="25">
          <cell r="K25">
            <v>5.29</v>
          </cell>
          <cell r="L25">
            <v>124.78</v>
          </cell>
        </row>
        <row r="26">
          <cell r="K26">
            <v>5.4300000000000006</v>
          </cell>
          <cell r="L26">
            <v>127.4</v>
          </cell>
        </row>
        <row r="27">
          <cell r="K27">
            <v>5.71</v>
          </cell>
          <cell r="L27">
            <v>133.22999999999999</v>
          </cell>
        </row>
        <row r="28">
          <cell r="K28">
            <v>5.8400000000000007</v>
          </cell>
          <cell r="L28">
            <v>139.31</v>
          </cell>
        </row>
        <row r="29">
          <cell r="K29">
            <v>6.13</v>
          </cell>
          <cell r="L29">
            <v>145.26</v>
          </cell>
        </row>
        <row r="30">
          <cell r="K30">
            <v>6.2700000000000005</v>
          </cell>
          <cell r="L30">
            <v>147.87</v>
          </cell>
        </row>
        <row r="31">
          <cell r="K31">
            <v>6.54</v>
          </cell>
          <cell r="L31">
            <v>154.88999999999999</v>
          </cell>
        </row>
        <row r="32">
          <cell r="K32">
            <v>6.6899999999999995</v>
          </cell>
          <cell r="L32">
            <v>157.88</v>
          </cell>
        </row>
        <row r="33">
          <cell r="K33">
            <v>6.96</v>
          </cell>
          <cell r="L33">
            <v>166.92</v>
          </cell>
        </row>
        <row r="34">
          <cell r="K34">
            <v>7.3599999999999994</v>
          </cell>
          <cell r="L34">
            <v>176.45</v>
          </cell>
        </row>
        <row r="35">
          <cell r="K35">
            <v>7.5</v>
          </cell>
          <cell r="L35">
            <v>178.83</v>
          </cell>
        </row>
        <row r="36">
          <cell r="K36">
            <v>7.7900000000000009</v>
          </cell>
          <cell r="L36">
            <v>188.36</v>
          </cell>
        </row>
        <row r="37">
          <cell r="K37">
            <v>7.93</v>
          </cell>
          <cell r="L37">
            <v>190.98</v>
          </cell>
        </row>
        <row r="38">
          <cell r="K38">
            <v>8.2100000000000009</v>
          </cell>
          <cell r="L38">
            <v>200.38</v>
          </cell>
        </row>
        <row r="39">
          <cell r="K39">
            <v>8.35</v>
          </cell>
          <cell r="L39">
            <v>202.88</v>
          </cell>
        </row>
        <row r="40">
          <cell r="K40">
            <v>8.6300000000000008</v>
          </cell>
          <cell r="L40">
            <v>208.83</v>
          </cell>
        </row>
        <row r="41">
          <cell r="K41">
            <v>8.9</v>
          </cell>
          <cell r="L41">
            <v>216.1</v>
          </cell>
        </row>
        <row r="42">
          <cell r="K42">
            <v>9.0499999999999989</v>
          </cell>
          <cell r="L42">
            <v>218.84</v>
          </cell>
        </row>
        <row r="43">
          <cell r="K43">
            <v>9.3199999999999985</v>
          </cell>
          <cell r="L43">
            <v>228.13</v>
          </cell>
        </row>
        <row r="44">
          <cell r="K44">
            <v>9.4700000000000006</v>
          </cell>
          <cell r="L44">
            <v>230.63</v>
          </cell>
        </row>
        <row r="45">
          <cell r="K45">
            <v>9.870000000000001</v>
          </cell>
          <cell r="L45">
            <v>236.58</v>
          </cell>
        </row>
        <row r="46">
          <cell r="K46">
            <v>10.14</v>
          </cell>
          <cell r="L46">
            <v>242.54</v>
          </cell>
        </row>
        <row r="47">
          <cell r="K47">
            <v>10.41</v>
          </cell>
          <cell r="L47">
            <v>248.48</v>
          </cell>
        </row>
        <row r="48">
          <cell r="K48">
            <v>10.55</v>
          </cell>
          <cell r="L48">
            <v>254.58</v>
          </cell>
        </row>
        <row r="49">
          <cell r="K49">
            <v>10.85</v>
          </cell>
          <cell r="L49">
            <v>258.73</v>
          </cell>
        </row>
        <row r="50">
          <cell r="K50">
            <v>11.11</v>
          </cell>
          <cell r="L50">
            <v>264.68</v>
          </cell>
        </row>
        <row r="51">
          <cell r="K51">
            <v>11.25</v>
          </cell>
          <cell r="L51">
            <v>270.99</v>
          </cell>
        </row>
        <row r="52">
          <cell r="K52">
            <v>11.520000000000001</v>
          </cell>
          <cell r="L52">
            <v>274.92</v>
          </cell>
        </row>
        <row r="53">
          <cell r="K53">
            <v>11.68</v>
          </cell>
          <cell r="L53">
            <v>281.11</v>
          </cell>
        </row>
        <row r="54">
          <cell r="K54">
            <v>11.94</v>
          </cell>
          <cell r="L54">
            <v>287.18</v>
          </cell>
        </row>
        <row r="55">
          <cell r="K55">
            <v>12.219999999999999</v>
          </cell>
          <cell r="L55">
            <v>294.68</v>
          </cell>
        </row>
        <row r="56">
          <cell r="K56">
            <v>12.510000000000002</v>
          </cell>
          <cell r="L56">
            <v>300.88</v>
          </cell>
        </row>
        <row r="57">
          <cell r="K57">
            <v>12.65</v>
          </cell>
          <cell r="L57">
            <v>306.95</v>
          </cell>
        </row>
        <row r="58">
          <cell r="K58">
            <v>12.91</v>
          </cell>
          <cell r="L58">
            <v>311.11</v>
          </cell>
        </row>
        <row r="59">
          <cell r="K59">
            <v>13.049999999999999</v>
          </cell>
          <cell r="L59">
            <v>313.73</v>
          </cell>
        </row>
        <row r="60">
          <cell r="K60">
            <v>13.34</v>
          </cell>
          <cell r="L60">
            <v>323.14</v>
          </cell>
        </row>
        <row r="61">
          <cell r="K61">
            <v>13.49</v>
          </cell>
          <cell r="L61">
            <v>323.86</v>
          </cell>
        </row>
        <row r="62">
          <cell r="K62">
            <v>13.76</v>
          </cell>
          <cell r="L62">
            <v>333.48</v>
          </cell>
        </row>
        <row r="63">
          <cell r="K63">
            <v>14.04</v>
          </cell>
          <cell r="L63">
            <v>336.36</v>
          </cell>
        </row>
        <row r="64">
          <cell r="K64">
            <v>14.3</v>
          </cell>
          <cell r="L64">
            <v>343.98</v>
          </cell>
        </row>
        <row r="65">
          <cell r="K65">
            <v>14.56</v>
          </cell>
          <cell r="L65">
            <v>346.59</v>
          </cell>
        </row>
        <row r="66">
          <cell r="K66">
            <v>14.870000000000001</v>
          </cell>
          <cell r="L66">
            <v>353.86</v>
          </cell>
        </row>
        <row r="67">
          <cell r="K67">
            <v>15</v>
          </cell>
          <cell r="L67">
            <v>356.47</v>
          </cell>
        </row>
        <row r="68">
          <cell r="K68">
            <v>15.27</v>
          </cell>
          <cell r="L68">
            <v>362.8</v>
          </cell>
        </row>
        <row r="69">
          <cell r="K69">
            <v>15.42</v>
          </cell>
          <cell r="L69">
            <v>366.72</v>
          </cell>
        </row>
        <row r="70">
          <cell r="K70">
            <v>15.69</v>
          </cell>
          <cell r="L70">
            <v>373.03</v>
          </cell>
        </row>
        <row r="71">
          <cell r="K71">
            <v>15.85</v>
          </cell>
          <cell r="L71">
            <v>379.11</v>
          </cell>
        </row>
        <row r="72">
          <cell r="K72">
            <v>16.11</v>
          </cell>
          <cell r="L72">
            <v>383.27</v>
          </cell>
        </row>
        <row r="73">
          <cell r="K73">
            <v>16.260000000000002</v>
          </cell>
          <cell r="L73">
            <v>389.35</v>
          </cell>
        </row>
        <row r="74">
          <cell r="K74">
            <v>16.53</v>
          </cell>
          <cell r="L74">
            <v>395.41</v>
          </cell>
        </row>
        <row r="75">
          <cell r="K75">
            <v>16.68</v>
          </cell>
          <cell r="L75">
            <v>395.9</v>
          </cell>
        </row>
        <row r="76">
          <cell r="K76">
            <v>16.940000000000001</v>
          </cell>
          <cell r="L76">
            <v>401.61</v>
          </cell>
        </row>
        <row r="77">
          <cell r="K77">
            <v>17.22</v>
          </cell>
          <cell r="L77">
            <v>408.51</v>
          </cell>
        </row>
        <row r="78">
          <cell r="K78">
            <v>17.509999999999998</v>
          </cell>
          <cell r="L78">
            <v>411.74</v>
          </cell>
        </row>
        <row r="79">
          <cell r="K79">
            <v>17.64</v>
          </cell>
          <cell r="L79">
            <v>411.74</v>
          </cell>
        </row>
        <row r="80">
          <cell r="K80">
            <v>18.040000000000003</v>
          </cell>
          <cell r="L80">
            <v>411.74</v>
          </cell>
        </row>
        <row r="81">
          <cell r="K81">
            <v>18.2</v>
          </cell>
          <cell r="L81">
            <v>411.74</v>
          </cell>
        </row>
        <row r="82">
          <cell r="K82">
            <v>18.47</v>
          </cell>
          <cell r="L82">
            <v>411.74</v>
          </cell>
        </row>
        <row r="83">
          <cell r="K83">
            <v>18.87</v>
          </cell>
          <cell r="L83">
            <v>411.74</v>
          </cell>
        </row>
        <row r="84">
          <cell r="K84">
            <v>19.02</v>
          </cell>
          <cell r="L84">
            <v>411.74</v>
          </cell>
        </row>
        <row r="85">
          <cell r="K85">
            <v>19.3</v>
          </cell>
          <cell r="L85">
            <v>411.74</v>
          </cell>
        </row>
        <row r="86">
          <cell r="K86">
            <v>19.439999999999998</v>
          </cell>
          <cell r="L86">
            <v>411.74</v>
          </cell>
        </row>
        <row r="87">
          <cell r="K87">
            <v>19.71</v>
          </cell>
          <cell r="L87">
            <v>411.74</v>
          </cell>
        </row>
        <row r="88">
          <cell r="K88">
            <v>19.860000000000003</v>
          </cell>
          <cell r="L88">
            <v>411.74</v>
          </cell>
        </row>
        <row r="89">
          <cell r="K89">
            <v>20.010000000000002</v>
          </cell>
          <cell r="L89">
            <v>411.74</v>
          </cell>
        </row>
        <row r="90">
          <cell r="K90">
            <v>20.27</v>
          </cell>
          <cell r="L90">
            <v>411.74</v>
          </cell>
        </row>
        <row r="91">
          <cell r="K91">
            <v>20.420000000000002</v>
          </cell>
          <cell r="L91">
            <v>411.74</v>
          </cell>
        </row>
        <row r="92">
          <cell r="K92">
            <v>20.57</v>
          </cell>
          <cell r="L92">
            <v>411.74</v>
          </cell>
        </row>
        <row r="93">
          <cell r="K93">
            <v>20.84</v>
          </cell>
          <cell r="L93">
            <v>411.74</v>
          </cell>
        </row>
        <row r="94">
          <cell r="K94">
            <v>21</v>
          </cell>
          <cell r="L94">
            <v>411.74</v>
          </cell>
        </row>
        <row r="95">
          <cell r="K95">
            <v>21.13</v>
          </cell>
          <cell r="L95">
            <v>411.74</v>
          </cell>
        </row>
        <row r="96">
          <cell r="K96">
            <v>21.42</v>
          </cell>
          <cell r="L96">
            <v>411.74</v>
          </cell>
        </row>
        <row r="97">
          <cell r="K97">
            <v>21.55</v>
          </cell>
          <cell r="L97">
            <v>411.74</v>
          </cell>
        </row>
        <row r="98">
          <cell r="K98">
            <v>21.71</v>
          </cell>
          <cell r="L98">
            <v>411.74</v>
          </cell>
        </row>
        <row r="99">
          <cell r="K99">
            <v>21.98</v>
          </cell>
          <cell r="L99">
            <v>0</v>
          </cell>
        </row>
        <row r="100">
          <cell r="K100">
            <v>22.12</v>
          </cell>
          <cell r="L100">
            <v>0</v>
          </cell>
        </row>
        <row r="101">
          <cell r="K101">
            <v>22.39</v>
          </cell>
          <cell r="L101">
            <v>0</v>
          </cell>
        </row>
        <row r="102">
          <cell r="K102">
            <v>22.79</v>
          </cell>
          <cell r="L102">
            <v>0</v>
          </cell>
        </row>
        <row r="103">
          <cell r="K103">
            <v>22.95</v>
          </cell>
          <cell r="L103">
            <v>0</v>
          </cell>
        </row>
        <row r="104">
          <cell r="K104">
            <v>23.090000000000003</v>
          </cell>
          <cell r="L104">
            <v>0</v>
          </cell>
        </row>
        <row r="105">
          <cell r="K105">
            <v>23.360000000000003</v>
          </cell>
          <cell r="L105">
            <v>0</v>
          </cell>
        </row>
        <row r="106">
          <cell r="K106">
            <v>23.51</v>
          </cell>
          <cell r="L106">
            <v>0</v>
          </cell>
        </row>
        <row r="107">
          <cell r="K107">
            <v>23.67</v>
          </cell>
          <cell r="L107">
            <v>0</v>
          </cell>
        </row>
        <row r="108">
          <cell r="K108">
            <v>24.07</v>
          </cell>
          <cell r="L108">
            <v>0</v>
          </cell>
        </row>
        <row r="109">
          <cell r="K109">
            <v>24.19</v>
          </cell>
          <cell r="L109">
            <v>0</v>
          </cell>
        </row>
        <row r="110">
          <cell r="K110">
            <v>24.36</v>
          </cell>
          <cell r="L110">
            <v>0</v>
          </cell>
        </row>
        <row r="111">
          <cell r="K111">
            <v>24.5</v>
          </cell>
          <cell r="L111">
            <v>0</v>
          </cell>
        </row>
        <row r="112">
          <cell r="K112">
            <v>24.65</v>
          </cell>
          <cell r="L112">
            <v>0</v>
          </cell>
        </row>
        <row r="113">
          <cell r="K113">
            <v>24.8</v>
          </cell>
          <cell r="L113">
            <v>0</v>
          </cell>
        </row>
        <row r="114">
          <cell r="K114">
            <v>24.94</v>
          </cell>
          <cell r="L114">
            <v>0</v>
          </cell>
        </row>
        <row r="115">
          <cell r="K115">
            <v>25.09</v>
          </cell>
          <cell r="L115">
            <v>0</v>
          </cell>
        </row>
        <row r="116">
          <cell r="K116">
            <v>25.23</v>
          </cell>
          <cell r="L116">
            <v>0</v>
          </cell>
        </row>
        <row r="117">
          <cell r="K117">
            <v>25.38</v>
          </cell>
          <cell r="L117">
            <v>0</v>
          </cell>
        </row>
        <row r="118">
          <cell r="K118">
            <v>25.66</v>
          </cell>
          <cell r="L118">
            <v>0</v>
          </cell>
        </row>
        <row r="119">
          <cell r="K119">
            <v>25.799999999999997</v>
          </cell>
          <cell r="L119">
            <v>0</v>
          </cell>
        </row>
        <row r="120">
          <cell r="K120">
            <v>25.939999999999998</v>
          </cell>
          <cell r="L120">
            <v>0</v>
          </cell>
        </row>
        <row r="121">
          <cell r="K121">
            <v>26.09</v>
          </cell>
          <cell r="L121">
            <v>0</v>
          </cell>
        </row>
        <row r="122">
          <cell r="K122">
            <v>26.23</v>
          </cell>
          <cell r="L122">
            <v>0</v>
          </cell>
        </row>
        <row r="123">
          <cell r="K123">
            <v>26.51</v>
          </cell>
          <cell r="L123">
            <v>0</v>
          </cell>
        </row>
        <row r="124">
          <cell r="K124">
            <v>26.66</v>
          </cell>
          <cell r="L124">
            <v>0</v>
          </cell>
        </row>
        <row r="125">
          <cell r="K125">
            <v>26.81</v>
          </cell>
          <cell r="L125">
            <v>0</v>
          </cell>
        </row>
        <row r="126">
          <cell r="K126">
            <v>26.93</v>
          </cell>
          <cell r="L126">
            <v>0</v>
          </cell>
        </row>
        <row r="127">
          <cell r="K127">
            <v>27.099999999999998</v>
          </cell>
          <cell r="L127">
            <v>0</v>
          </cell>
        </row>
        <row r="128">
          <cell r="K128">
            <v>27.119999999999997</v>
          </cell>
          <cell r="L128">
            <v>0</v>
          </cell>
        </row>
        <row r="129">
          <cell r="K129">
            <v>27.520000000000003</v>
          </cell>
          <cell r="L129">
            <v>0</v>
          </cell>
        </row>
        <row r="130">
          <cell r="K130">
            <v>27.790000000000003</v>
          </cell>
          <cell r="L130">
            <v>0</v>
          </cell>
        </row>
        <row r="131">
          <cell r="K131">
            <v>27.93</v>
          </cell>
          <cell r="L131">
            <v>0</v>
          </cell>
        </row>
        <row r="132">
          <cell r="K132">
            <v>27.95</v>
          </cell>
          <cell r="L132">
            <v>0</v>
          </cell>
        </row>
        <row r="133">
          <cell r="K133">
            <v>28.11</v>
          </cell>
          <cell r="L133">
            <v>0</v>
          </cell>
        </row>
        <row r="134">
          <cell r="K134">
            <v>28.259999999999998</v>
          </cell>
          <cell r="L134">
            <v>0</v>
          </cell>
        </row>
        <row r="135">
          <cell r="K135">
            <v>28.4</v>
          </cell>
          <cell r="L135">
            <v>0</v>
          </cell>
        </row>
        <row r="136">
          <cell r="K136">
            <v>28.419999999999998</v>
          </cell>
          <cell r="L136">
            <v>0</v>
          </cell>
        </row>
        <row r="137">
          <cell r="K137">
            <v>28.560000000000002</v>
          </cell>
          <cell r="L137">
            <v>0</v>
          </cell>
        </row>
        <row r="138">
          <cell r="K138">
            <v>28.71</v>
          </cell>
          <cell r="L138">
            <v>0</v>
          </cell>
        </row>
        <row r="139">
          <cell r="K139">
            <v>28.880000000000003</v>
          </cell>
          <cell r="L139">
            <v>0</v>
          </cell>
        </row>
        <row r="140">
          <cell r="K140">
            <v>28.900000000000002</v>
          </cell>
          <cell r="L140">
            <v>0</v>
          </cell>
        </row>
        <row r="141">
          <cell r="K141">
            <v>29.03</v>
          </cell>
          <cell r="L141">
            <v>0</v>
          </cell>
        </row>
        <row r="142">
          <cell r="K142">
            <v>29.18</v>
          </cell>
          <cell r="L142">
            <v>0</v>
          </cell>
        </row>
        <row r="143">
          <cell r="K143">
            <v>29.33</v>
          </cell>
          <cell r="L143">
            <v>0</v>
          </cell>
        </row>
        <row r="144">
          <cell r="K144">
            <v>29.459999999999997</v>
          </cell>
          <cell r="L144">
            <v>0</v>
          </cell>
        </row>
        <row r="145">
          <cell r="K145">
            <v>29.479999999999997</v>
          </cell>
          <cell r="L145">
            <v>0</v>
          </cell>
        </row>
        <row r="146">
          <cell r="K146">
            <v>29.630000000000003</v>
          </cell>
          <cell r="L146">
            <v>0</v>
          </cell>
        </row>
        <row r="147">
          <cell r="K147">
            <v>29.8</v>
          </cell>
          <cell r="L147">
            <v>0</v>
          </cell>
        </row>
        <row r="148">
          <cell r="K148">
            <v>29.93</v>
          </cell>
          <cell r="L148">
            <v>0</v>
          </cell>
        </row>
        <row r="149">
          <cell r="K149">
            <v>29.95</v>
          </cell>
          <cell r="L149">
            <v>0</v>
          </cell>
        </row>
        <row r="150">
          <cell r="K150">
            <v>30.1</v>
          </cell>
          <cell r="L150">
            <v>0</v>
          </cell>
        </row>
        <row r="151">
          <cell r="K151">
            <v>30.24</v>
          </cell>
          <cell r="L151">
            <v>0</v>
          </cell>
        </row>
        <row r="152">
          <cell r="K152">
            <v>30.38</v>
          </cell>
          <cell r="L152">
            <v>0</v>
          </cell>
        </row>
        <row r="153">
          <cell r="K153">
            <v>30.4</v>
          </cell>
          <cell r="L153">
            <v>0</v>
          </cell>
        </row>
        <row r="154">
          <cell r="K154">
            <v>30.549999999999997</v>
          </cell>
          <cell r="L154">
            <v>0</v>
          </cell>
        </row>
        <row r="155">
          <cell r="K155">
            <v>30.71</v>
          </cell>
          <cell r="L155">
            <v>0</v>
          </cell>
        </row>
        <row r="156">
          <cell r="K156">
            <v>30.87</v>
          </cell>
          <cell r="L156">
            <v>0</v>
          </cell>
        </row>
        <row r="157">
          <cell r="K157">
            <v>30.89</v>
          </cell>
          <cell r="L157">
            <v>0</v>
          </cell>
        </row>
        <row r="158">
          <cell r="K158">
            <v>31.02</v>
          </cell>
          <cell r="L158">
            <v>0</v>
          </cell>
        </row>
        <row r="159">
          <cell r="K159">
            <v>31.16</v>
          </cell>
          <cell r="L159">
            <v>0</v>
          </cell>
        </row>
        <row r="160">
          <cell r="K160">
            <v>31.18</v>
          </cell>
          <cell r="L160">
            <v>0</v>
          </cell>
        </row>
        <row r="161">
          <cell r="K161">
            <v>31.33</v>
          </cell>
          <cell r="L161">
            <v>0</v>
          </cell>
        </row>
        <row r="162">
          <cell r="K162">
            <v>31.46</v>
          </cell>
          <cell r="L162">
            <v>0</v>
          </cell>
        </row>
        <row r="163">
          <cell r="K163">
            <v>31.48</v>
          </cell>
          <cell r="L163">
            <v>0</v>
          </cell>
        </row>
        <row r="164">
          <cell r="K164">
            <v>31.650000000000002</v>
          </cell>
          <cell r="L164">
            <v>0</v>
          </cell>
        </row>
        <row r="165">
          <cell r="K165">
            <v>31.67</v>
          </cell>
          <cell r="L165">
            <v>0</v>
          </cell>
        </row>
        <row r="166">
          <cell r="K166">
            <v>31.82</v>
          </cell>
          <cell r="L166">
            <v>0</v>
          </cell>
        </row>
        <row r="167">
          <cell r="K167">
            <v>31.96</v>
          </cell>
          <cell r="L167">
            <v>0</v>
          </cell>
        </row>
        <row r="168">
          <cell r="K168">
            <v>31.98</v>
          </cell>
          <cell r="L168">
            <v>0</v>
          </cell>
        </row>
        <row r="169">
          <cell r="K169">
            <v>32.119999999999997</v>
          </cell>
          <cell r="L169">
            <v>0</v>
          </cell>
        </row>
        <row r="170">
          <cell r="K170">
            <v>32.270000000000003</v>
          </cell>
          <cell r="L170">
            <v>0</v>
          </cell>
        </row>
        <row r="171">
          <cell r="K171">
            <v>32.29</v>
          </cell>
          <cell r="L171">
            <v>0</v>
          </cell>
        </row>
        <row r="172">
          <cell r="K172">
            <v>32.43</v>
          </cell>
          <cell r="L172">
            <v>0</v>
          </cell>
        </row>
        <row r="173">
          <cell r="K173">
            <v>32.449999999999996</v>
          </cell>
          <cell r="L173">
            <v>0</v>
          </cell>
        </row>
        <row r="174">
          <cell r="K174">
            <v>32.6</v>
          </cell>
          <cell r="L174">
            <v>0</v>
          </cell>
        </row>
        <row r="175">
          <cell r="K175">
            <v>32.769999999999996</v>
          </cell>
          <cell r="L175">
            <v>0</v>
          </cell>
        </row>
        <row r="176">
          <cell r="K176">
            <v>32.79</v>
          </cell>
          <cell r="L176">
            <v>0</v>
          </cell>
        </row>
        <row r="177">
          <cell r="K177">
            <v>33.04</v>
          </cell>
          <cell r="L177">
            <v>0</v>
          </cell>
        </row>
        <row r="178">
          <cell r="K178">
            <v>33.18</v>
          </cell>
          <cell r="L178">
            <v>0</v>
          </cell>
        </row>
        <row r="179">
          <cell r="K179">
            <v>33.200000000000003</v>
          </cell>
          <cell r="L179">
            <v>0</v>
          </cell>
        </row>
        <row r="180">
          <cell r="K180">
            <v>33.35</v>
          </cell>
          <cell r="L180">
            <v>0</v>
          </cell>
        </row>
        <row r="181">
          <cell r="K181">
            <v>33.369999999999997</v>
          </cell>
          <cell r="L181">
            <v>0</v>
          </cell>
        </row>
        <row r="182">
          <cell r="K182">
            <v>33.53</v>
          </cell>
          <cell r="L182">
            <v>0</v>
          </cell>
        </row>
        <row r="183">
          <cell r="K183">
            <v>33.67</v>
          </cell>
          <cell r="L183">
            <v>0</v>
          </cell>
        </row>
        <row r="184">
          <cell r="K184">
            <v>33.690000000000005</v>
          </cell>
          <cell r="L184">
            <v>0</v>
          </cell>
        </row>
        <row r="185">
          <cell r="K185">
            <v>33.85</v>
          </cell>
          <cell r="L185">
            <v>0</v>
          </cell>
        </row>
        <row r="186">
          <cell r="K186">
            <v>33.980000000000004</v>
          </cell>
          <cell r="L186">
            <v>0</v>
          </cell>
        </row>
        <row r="187">
          <cell r="K187">
            <v>34</v>
          </cell>
          <cell r="L187">
            <v>0</v>
          </cell>
        </row>
        <row r="188">
          <cell r="K188">
            <v>34.14</v>
          </cell>
          <cell r="L188">
            <v>0</v>
          </cell>
        </row>
        <row r="189">
          <cell r="K189">
            <v>34.159999999999997</v>
          </cell>
          <cell r="L189">
            <v>0</v>
          </cell>
        </row>
        <row r="190">
          <cell r="K190">
            <v>34.33</v>
          </cell>
          <cell r="L190">
            <v>0</v>
          </cell>
        </row>
        <row r="191">
          <cell r="K191">
            <v>34.6</v>
          </cell>
          <cell r="L191">
            <v>0</v>
          </cell>
        </row>
        <row r="192">
          <cell r="K192">
            <v>34.620000000000005</v>
          </cell>
          <cell r="L192">
            <v>0</v>
          </cell>
        </row>
        <row r="193">
          <cell r="K193">
            <v>34.76</v>
          </cell>
          <cell r="L193">
            <v>0</v>
          </cell>
        </row>
        <row r="194">
          <cell r="K194">
            <v>34.910000000000004</v>
          </cell>
          <cell r="L194">
            <v>0</v>
          </cell>
        </row>
        <row r="195">
          <cell r="K195">
            <v>34.93</v>
          </cell>
          <cell r="L195">
            <v>0</v>
          </cell>
        </row>
        <row r="196">
          <cell r="K196">
            <v>35.07</v>
          </cell>
          <cell r="L196">
            <v>0</v>
          </cell>
        </row>
        <row r="197">
          <cell r="K197">
            <v>35.089999999999996</v>
          </cell>
          <cell r="L197">
            <v>0</v>
          </cell>
        </row>
        <row r="198">
          <cell r="K198">
            <v>35.24</v>
          </cell>
          <cell r="L198">
            <v>0</v>
          </cell>
        </row>
        <row r="199">
          <cell r="K199">
            <v>35.39</v>
          </cell>
          <cell r="L199">
            <v>0</v>
          </cell>
        </row>
        <row r="200">
          <cell r="K200">
            <v>35.409999999999997</v>
          </cell>
          <cell r="L200">
            <v>0</v>
          </cell>
        </row>
        <row r="201">
          <cell r="K201">
            <v>35.550000000000004</v>
          </cell>
          <cell r="L201">
            <v>0</v>
          </cell>
        </row>
        <row r="202">
          <cell r="K202">
            <v>35.71</v>
          </cell>
          <cell r="L202">
            <v>0</v>
          </cell>
        </row>
        <row r="203">
          <cell r="K203">
            <v>35.729999999999997</v>
          </cell>
          <cell r="L203">
            <v>0</v>
          </cell>
        </row>
        <row r="204">
          <cell r="K204">
            <v>35.869999999999997</v>
          </cell>
          <cell r="L204">
            <v>0</v>
          </cell>
        </row>
        <row r="205">
          <cell r="K205">
            <v>35.89</v>
          </cell>
          <cell r="L205">
            <v>0</v>
          </cell>
        </row>
        <row r="206">
          <cell r="K206">
            <v>36.03</v>
          </cell>
          <cell r="L206">
            <v>0</v>
          </cell>
        </row>
        <row r="207">
          <cell r="K207">
            <v>36.19</v>
          </cell>
          <cell r="L207">
            <v>0</v>
          </cell>
        </row>
        <row r="208">
          <cell r="K208">
            <v>36.21</v>
          </cell>
          <cell r="L208">
            <v>0</v>
          </cell>
        </row>
        <row r="209">
          <cell r="K209">
            <v>36.340000000000003</v>
          </cell>
          <cell r="L209">
            <v>0</v>
          </cell>
        </row>
        <row r="210">
          <cell r="K210">
            <v>36.36</v>
          </cell>
          <cell r="L210">
            <v>0</v>
          </cell>
        </row>
        <row r="211">
          <cell r="K211">
            <v>36.380000000000003</v>
          </cell>
          <cell r="L211">
            <v>0</v>
          </cell>
        </row>
        <row r="212">
          <cell r="K212">
            <v>36.4</v>
          </cell>
          <cell r="L212">
            <v>0</v>
          </cell>
        </row>
        <row r="213">
          <cell r="K213">
            <v>36.42</v>
          </cell>
          <cell r="L213">
            <v>0</v>
          </cell>
        </row>
        <row r="214">
          <cell r="K214">
            <v>36.589999999999996</v>
          </cell>
          <cell r="L214">
            <v>0</v>
          </cell>
        </row>
        <row r="215">
          <cell r="K215">
            <v>36.61</v>
          </cell>
          <cell r="L215">
            <v>0</v>
          </cell>
        </row>
        <row r="216">
          <cell r="K216">
            <v>36.629999999999995</v>
          </cell>
          <cell r="L216">
            <v>0</v>
          </cell>
        </row>
        <row r="217">
          <cell r="K217">
            <v>36.65</v>
          </cell>
          <cell r="L217">
            <v>0</v>
          </cell>
        </row>
        <row r="218">
          <cell r="K218">
            <v>36.770000000000003</v>
          </cell>
          <cell r="L218">
            <v>0</v>
          </cell>
        </row>
        <row r="219">
          <cell r="K219">
            <v>36.79</v>
          </cell>
          <cell r="L219">
            <v>0</v>
          </cell>
        </row>
        <row r="220">
          <cell r="K220">
            <v>36.81</v>
          </cell>
          <cell r="L220">
            <v>0</v>
          </cell>
        </row>
        <row r="221">
          <cell r="K221">
            <v>36.83</v>
          </cell>
          <cell r="L221">
            <v>0</v>
          </cell>
        </row>
        <row r="222">
          <cell r="K222">
            <v>36.99</v>
          </cell>
          <cell r="L222">
            <v>0</v>
          </cell>
        </row>
        <row r="223">
          <cell r="K223">
            <v>37.01</v>
          </cell>
          <cell r="L223">
            <v>0</v>
          </cell>
        </row>
        <row r="224">
          <cell r="K224">
            <v>37.03</v>
          </cell>
          <cell r="L224">
            <v>0</v>
          </cell>
        </row>
        <row r="225">
          <cell r="K225">
            <v>37.049999999999997</v>
          </cell>
          <cell r="L225">
            <v>0</v>
          </cell>
        </row>
        <row r="226">
          <cell r="K226">
            <v>37.200000000000003</v>
          </cell>
          <cell r="L226">
            <v>0</v>
          </cell>
        </row>
        <row r="227">
          <cell r="K227">
            <v>37.220000000000006</v>
          </cell>
          <cell r="L227">
            <v>0</v>
          </cell>
        </row>
        <row r="228">
          <cell r="K228">
            <v>37.24</v>
          </cell>
          <cell r="L228">
            <v>0</v>
          </cell>
        </row>
        <row r="229">
          <cell r="K229">
            <v>37.260000000000005</v>
          </cell>
          <cell r="L229">
            <v>0</v>
          </cell>
        </row>
        <row r="230">
          <cell r="K230">
            <v>37.28</v>
          </cell>
          <cell r="L230">
            <v>0</v>
          </cell>
        </row>
        <row r="231">
          <cell r="K231">
            <v>37.42</v>
          </cell>
          <cell r="L231">
            <v>0</v>
          </cell>
        </row>
        <row r="232">
          <cell r="K232">
            <v>37.44</v>
          </cell>
          <cell r="L232">
            <v>0</v>
          </cell>
        </row>
        <row r="233">
          <cell r="K233">
            <v>37.46</v>
          </cell>
          <cell r="L233">
            <v>0</v>
          </cell>
        </row>
        <row r="234">
          <cell r="K234">
            <v>37.480000000000004</v>
          </cell>
          <cell r="L234">
            <v>0</v>
          </cell>
        </row>
        <row r="235">
          <cell r="K235">
            <v>37.630000000000003</v>
          </cell>
          <cell r="L235">
            <v>0</v>
          </cell>
        </row>
        <row r="236">
          <cell r="K236">
            <v>37.650000000000006</v>
          </cell>
          <cell r="L236">
            <v>0</v>
          </cell>
        </row>
        <row r="237">
          <cell r="K237">
            <v>37.67</v>
          </cell>
          <cell r="L237">
            <v>0</v>
          </cell>
        </row>
        <row r="238">
          <cell r="K238">
            <v>37.690000000000005</v>
          </cell>
          <cell r="L238">
            <v>0</v>
          </cell>
        </row>
        <row r="239">
          <cell r="K239">
            <v>37.83</v>
          </cell>
          <cell r="L239">
            <v>0</v>
          </cell>
        </row>
        <row r="240">
          <cell r="K240">
            <v>37.85</v>
          </cell>
          <cell r="L240">
            <v>0</v>
          </cell>
        </row>
        <row r="241">
          <cell r="K241">
            <v>37.870000000000005</v>
          </cell>
          <cell r="L241">
            <v>0</v>
          </cell>
        </row>
        <row r="242">
          <cell r="K242">
            <v>37.89</v>
          </cell>
          <cell r="L242">
            <v>0</v>
          </cell>
        </row>
        <row r="243">
          <cell r="K243">
            <v>38.040000000000006</v>
          </cell>
          <cell r="L243">
            <v>0</v>
          </cell>
        </row>
        <row r="244">
          <cell r="K244">
            <v>38.06</v>
          </cell>
          <cell r="L244">
            <v>0</v>
          </cell>
        </row>
        <row r="245">
          <cell r="K245">
            <v>38.080000000000005</v>
          </cell>
          <cell r="L245">
            <v>0</v>
          </cell>
        </row>
        <row r="246">
          <cell r="K246">
            <v>38.1</v>
          </cell>
          <cell r="L246">
            <v>0</v>
          </cell>
        </row>
        <row r="247">
          <cell r="K247">
            <v>38.120000000000005</v>
          </cell>
          <cell r="L247">
            <v>0</v>
          </cell>
        </row>
        <row r="248">
          <cell r="K248">
            <v>38.269999999999996</v>
          </cell>
          <cell r="L248">
            <v>0</v>
          </cell>
        </row>
        <row r="249">
          <cell r="K249">
            <v>38.29</v>
          </cell>
          <cell r="L249">
            <v>0</v>
          </cell>
        </row>
        <row r="250">
          <cell r="K250">
            <v>38.31</v>
          </cell>
          <cell r="L250">
            <v>0</v>
          </cell>
        </row>
        <row r="251">
          <cell r="K251">
            <v>38.33</v>
          </cell>
          <cell r="L251">
            <v>0</v>
          </cell>
        </row>
        <row r="252">
          <cell r="K252">
            <v>38.470000000000006</v>
          </cell>
          <cell r="L252">
            <v>0</v>
          </cell>
        </row>
        <row r="253">
          <cell r="K253">
            <v>38.49</v>
          </cell>
          <cell r="L253">
            <v>0</v>
          </cell>
        </row>
        <row r="254">
          <cell r="K254">
            <v>38.510000000000005</v>
          </cell>
          <cell r="L254">
            <v>0</v>
          </cell>
        </row>
        <row r="255">
          <cell r="K255">
            <v>38.53</v>
          </cell>
          <cell r="L255">
            <v>0</v>
          </cell>
        </row>
        <row r="256">
          <cell r="K256">
            <v>38.69</v>
          </cell>
          <cell r="L256">
            <v>0</v>
          </cell>
        </row>
        <row r="257">
          <cell r="K257">
            <v>38.709999999999994</v>
          </cell>
          <cell r="L257">
            <v>0</v>
          </cell>
        </row>
        <row r="258">
          <cell r="K258">
            <v>38.729999999999997</v>
          </cell>
          <cell r="L258">
            <v>0</v>
          </cell>
        </row>
        <row r="259">
          <cell r="K259">
            <v>38.729999999999997</v>
          </cell>
          <cell r="L259">
            <v>0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527F3-76D4-4A7B-927F-329820CCAF18}">
  <dimension ref="A1:O257"/>
  <sheetViews>
    <sheetView tabSelected="1" workbookViewId="0">
      <selection activeCell="P1" sqref="P1:W1048576"/>
    </sheetView>
  </sheetViews>
  <sheetFormatPr defaultRowHeight="14.5" x14ac:dyDescent="0.35"/>
  <sheetData>
    <row r="1" spans="1:15" x14ac:dyDescent="0.35">
      <c r="A1" s="1" t="s">
        <v>0</v>
      </c>
      <c r="B1" s="2">
        <v>1</v>
      </c>
      <c r="C1" s="3" t="s">
        <v>1</v>
      </c>
      <c r="F1" t="s">
        <v>2</v>
      </c>
      <c r="G1" s="4">
        <v>1.0651999999999999</v>
      </c>
    </row>
    <row r="2" spans="1:15" x14ac:dyDescent="0.35">
      <c r="A2" s="1" t="s">
        <v>3</v>
      </c>
      <c r="B2" s="5">
        <v>2</v>
      </c>
      <c r="C2" s="6"/>
      <c r="D2" s="7">
        <v>20</v>
      </c>
      <c r="E2" s="7">
        <v>20</v>
      </c>
      <c r="F2" s="7">
        <v>60</v>
      </c>
      <c r="G2" s="7">
        <v>60</v>
      </c>
      <c r="H2" s="8">
        <v>2</v>
      </c>
      <c r="I2" s="8">
        <v>2</v>
      </c>
      <c r="J2" s="9">
        <v>45</v>
      </c>
      <c r="K2" s="9">
        <v>45</v>
      </c>
      <c r="L2" s="7">
        <v>10</v>
      </c>
      <c r="M2" s="7">
        <v>10</v>
      </c>
      <c r="N2" s="7">
        <v>61</v>
      </c>
      <c r="O2" s="7">
        <v>61</v>
      </c>
    </row>
    <row r="3" spans="1:15" x14ac:dyDescent="0.35">
      <c r="A3" s="10" t="s">
        <v>4</v>
      </c>
      <c r="B3" s="10">
        <v>11500</v>
      </c>
      <c r="C3" s="10">
        <v>11510</v>
      </c>
      <c r="D3" s="11">
        <v>1020</v>
      </c>
      <c r="E3" s="11">
        <v>1020</v>
      </c>
      <c r="F3" s="11">
        <v>1060</v>
      </c>
      <c r="G3" s="11">
        <v>1060</v>
      </c>
      <c r="H3" s="12">
        <v>1002</v>
      </c>
      <c r="I3" s="12">
        <v>1002</v>
      </c>
      <c r="J3" s="13">
        <v>1045</v>
      </c>
      <c r="K3" s="13">
        <v>1045</v>
      </c>
      <c r="L3" s="11">
        <v>1010</v>
      </c>
      <c r="M3" s="11">
        <v>1010</v>
      </c>
      <c r="N3" s="11">
        <v>1061</v>
      </c>
      <c r="O3" s="11">
        <v>1061</v>
      </c>
    </row>
    <row r="4" spans="1:15" x14ac:dyDescent="0.35">
      <c r="A4" s="10" t="s">
        <v>5</v>
      </c>
      <c r="B4" s="10">
        <v>2</v>
      </c>
      <c r="C4" s="10">
        <v>2</v>
      </c>
    </row>
    <row r="5" spans="1:15" ht="43.5" x14ac:dyDescent="0.35">
      <c r="A5" s="14" t="s">
        <v>6</v>
      </c>
      <c r="B5" s="15" t="s">
        <v>7</v>
      </c>
      <c r="C5" s="15" t="s">
        <v>8</v>
      </c>
      <c r="D5" s="16" t="s">
        <v>9</v>
      </c>
      <c r="E5" s="16" t="s">
        <v>10</v>
      </c>
      <c r="F5" s="16" t="s">
        <v>11</v>
      </c>
      <c r="G5" s="16" t="s">
        <v>12</v>
      </c>
      <c r="H5" s="16" t="s">
        <v>13</v>
      </c>
      <c r="I5" s="16" t="s">
        <v>14</v>
      </c>
      <c r="J5" s="16" t="s">
        <v>15</v>
      </c>
      <c r="K5" s="16" t="s">
        <v>16</v>
      </c>
      <c r="L5" s="16" t="s">
        <v>17</v>
      </c>
      <c r="M5" s="16" t="s">
        <v>18</v>
      </c>
      <c r="N5" s="16" t="s">
        <v>19</v>
      </c>
      <c r="O5" s="16" t="s">
        <v>20</v>
      </c>
    </row>
    <row r="6" spans="1:15" x14ac:dyDescent="0.35">
      <c r="A6" s="14">
        <v>0</v>
      </c>
      <c r="B6" s="17">
        <f>'[1]Berekening tarief 2026'!K8</f>
        <v>2.95</v>
      </c>
      <c r="C6" s="17">
        <f>'[1]Berekening tarief 2026'!L8</f>
        <v>72.87</v>
      </c>
      <c r="D6" s="17">
        <f>B6*60%</f>
        <v>1.77</v>
      </c>
      <c r="E6" s="17">
        <f>D6</f>
        <v>1.77</v>
      </c>
      <c r="F6" s="17">
        <f>B6*80%</f>
        <v>2.3600000000000003</v>
      </c>
      <c r="G6" s="17">
        <f>F6</f>
        <v>2.3600000000000003</v>
      </c>
      <c r="H6" s="17">
        <f>B6*2</f>
        <v>5.9</v>
      </c>
      <c r="I6" s="17">
        <f>H6</f>
        <v>5.9</v>
      </c>
      <c r="L6" s="17">
        <f>D6*2</f>
        <v>3.54</v>
      </c>
      <c r="M6" s="17">
        <f>D6*2</f>
        <v>3.54</v>
      </c>
      <c r="N6" s="17">
        <f>F6*2</f>
        <v>4.7200000000000006</v>
      </c>
      <c r="O6" s="17">
        <f>F6*2</f>
        <v>4.7200000000000006</v>
      </c>
    </row>
    <row r="7" spans="1:15" x14ac:dyDescent="0.35">
      <c r="A7" s="1">
        <v>1</v>
      </c>
      <c r="B7" s="17">
        <f>'[1]Berekening tarief 2026'!K9</f>
        <v>2.95</v>
      </c>
      <c r="C7" s="17">
        <f>'[1]Berekening tarief 2026'!L9</f>
        <v>72.87</v>
      </c>
      <c r="D7" s="17">
        <f t="shared" ref="D7:D70" si="0">B7*60%</f>
        <v>1.77</v>
      </c>
      <c r="E7" s="17">
        <f t="shared" ref="E7:E70" si="1">D7</f>
        <v>1.77</v>
      </c>
      <c r="F7" s="17">
        <f t="shared" ref="F7:F70" si="2">B7*80%</f>
        <v>2.3600000000000003</v>
      </c>
      <c r="G7" s="17">
        <f t="shared" ref="G7:G70" si="3">F7</f>
        <v>2.3600000000000003</v>
      </c>
      <c r="H7" s="17">
        <f t="shared" ref="H7:H70" si="4">B7*2</f>
        <v>5.9</v>
      </c>
      <c r="I7" s="17">
        <f t="shared" ref="I7:I70" si="5">H7</f>
        <v>5.9</v>
      </c>
      <c r="L7" s="17">
        <f t="shared" ref="L7:L70" si="6">D7*2</f>
        <v>3.54</v>
      </c>
      <c r="M7" s="17">
        <f t="shared" ref="M7:M70" si="7">D7*2</f>
        <v>3.54</v>
      </c>
      <c r="N7" s="17">
        <f t="shared" ref="N7:N70" si="8">F7*2</f>
        <v>4.7200000000000006</v>
      </c>
      <c r="O7" s="17">
        <f t="shared" ref="O7:O70" si="9">F7*2</f>
        <v>4.7200000000000006</v>
      </c>
    </row>
    <row r="8" spans="1:15" x14ac:dyDescent="0.35">
      <c r="A8" s="1">
        <v>2</v>
      </c>
      <c r="B8" s="17">
        <f>'[1]Berekening tarief 2026'!K10</f>
        <v>2.95</v>
      </c>
      <c r="C8" s="17">
        <f>'[1]Berekening tarief 2026'!L10</f>
        <v>72.87</v>
      </c>
      <c r="D8" s="17">
        <f t="shared" si="0"/>
        <v>1.77</v>
      </c>
      <c r="E8" s="17">
        <f t="shared" si="1"/>
        <v>1.77</v>
      </c>
      <c r="F8" s="17">
        <f t="shared" si="2"/>
        <v>2.3600000000000003</v>
      </c>
      <c r="G8" s="17">
        <f t="shared" si="3"/>
        <v>2.3600000000000003</v>
      </c>
      <c r="H8" s="17">
        <f t="shared" si="4"/>
        <v>5.9</v>
      </c>
      <c r="I8" s="17">
        <f t="shared" si="5"/>
        <v>5.9</v>
      </c>
      <c r="L8" s="17">
        <f t="shared" si="6"/>
        <v>3.54</v>
      </c>
      <c r="M8" s="17">
        <f t="shared" si="7"/>
        <v>3.54</v>
      </c>
      <c r="N8" s="17">
        <f t="shared" si="8"/>
        <v>4.7200000000000006</v>
      </c>
      <c r="O8" s="17">
        <f t="shared" si="9"/>
        <v>4.7200000000000006</v>
      </c>
    </row>
    <row r="9" spans="1:15" x14ac:dyDescent="0.35">
      <c r="A9" s="1">
        <v>3</v>
      </c>
      <c r="B9" s="17">
        <f>'[1]Berekening tarief 2026'!K11</f>
        <v>2.95</v>
      </c>
      <c r="C9" s="17">
        <f>'[1]Berekening tarief 2026'!L11</f>
        <v>72.87</v>
      </c>
      <c r="D9" s="17">
        <f t="shared" si="0"/>
        <v>1.77</v>
      </c>
      <c r="E9" s="17">
        <f t="shared" si="1"/>
        <v>1.77</v>
      </c>
      <c r="F9" s="17">
        <f t="shared" si="2"/>
        <v>2.3600000000000003</v>
      </c>
      <c r="G9" s="17">
        <f t="shared" si="3"/>
        <v>2.3600000000000003</v>
      </c>
      <c r="H9" s="17">
        <f t="shared" si="4"/>
        <v>5.9</v>
      </c>
      <c r="I9" s="17">
        <f t="shared" si="5"/>
        <v>5.9</v>
      </c>
      <c r="L9" s="17">
        <f t="shared" si="6"/>
        <v>3.54</v>
      </c>
      <c r="M9" s="17">
        <f t="shared" si="7"/>
        <v>3.54</v>
      </c>
      <c r="N9" s="17">
        <f t="shared" si="8"/>
        <v>4.7200000000000006</v>
      </c>
      <c r="O9" s="17">
        <f t="shared" si="9"/>
        <v>4.7200000000000006</v>
      </c>
    </row>
    <row r="10" spans="1:15" x14ac:dyDescent="0.35">
      <c r="A10" s="1">
        <v>4</v>
      </c>
      <c r="B10" s="17">
        <f>'[1]Berekening tarief 2026'!K12</f>
        <v>2.95</v>
      </c>
      <c r="C10" s="17">
        <f>'[1]Berekening tarief 2026'!L12</f>
        <v>72.87</v>
      </c>
      <c r="D10" s="17">
        <f t="shared" si="0"/>
        <v>1.77</v>
      </c>
      <c r="E10" s="17">
        <f t="shared" si="1"/>
        <v>1.77</v>
      </c>
      <c r="F10" s="17">
        <f t="shared" si="2"/>
        <v>2.3600000000000003</v>
      </c>
      <c r="G10" s="17">
        <f t="shared" si="3"/>
        <v>2.3600000000000003</v>
      </c>
      <c r="H10" s="17">
        <f t="shared" si="4"/>
        <v>5.9</v>
      </c>
      <c r="I10" s="17">
        <f t="shared" si="5"/>
        <v>5.9</v>
      </c>
      <c r="L10" s="17">
        <f t="shared" si="6"/>
        <v>3.54</v>
      </c>
      <c r="M10" s="17">
        <f t="shared" si="7"/>
        <v>3.54</v>
      </c>
      <c r="N10" s="17">
        <f t="shared" si="8"/>
        <v>4.7200000000000006</v>
      </c>
      <c r="O10" s="17">
        <f t="shared" si="9"/>
        <v>4.7200000000000006</v>
      </c>
    </row>
    <row r="11" spans="1:15" x14ac:dyDescent="0.35">
      <c r="A11" s="1">
        <v>5</v>
      </c>
      <c r="B11" s="17">
        <f>'[1]Berekening tarief 2026'!K13</f>
        <v>2.95</v>
      </c>
      <c r="C11" s="17">
        <f>'[1]Berekening tarief 2026'!L13</f>
        <v>72.87</v>
      </c>
      <c r="D11" s="17">
        <f t="shared" si="0"/>
        <v>1.77</v>
      </c>
      <c r="E11" s="17">
        <f t="shared" si="1"/>
        <v>1.77</v>
      </c>
      <c r="F11" s="17">
        <f t="shared" si="2"/>
        <v>2.3600000000000003</v>
      </c>
      <c r="G11" s="17">
        <f t="shared" si="3"/>
        <v>2.3600000000000003</v>
      </c>
      <c r="H11" s="17">
        <f t="shared" si="4"/>
        <v>5.9</v>
      </c>
      <c r="I11" s="17">
        <f t="shared" si="5"/>
        <v>5.9</v>
      </c>
      <c r="L11" s="17">
        <f t="shared" si="6"/>
        <v>3.54</v>
      </c>
      <c r="M11" s="17">
        <f t="shared" si="7"/>
        <v>3.54</v>
      </c>
      <c r="N11" s="17">
        <f t="shared" si="8"/>
        <v>4.7200000000000006</v>
      </c>
      <c r="O11" s="17">
        <f t="shared" si="9"/>
        <v>4.7200000000000006</v>
      </c>
    </row>
    <row r="12" spans="1:15" x14ac:dyDescent="0.35">
      <c r="A12" s="1">
        <v>6</v>
      </c>
      <c r="B12" s="17">
        <f>'[1]Berekening tarief 2026'!K14</f>
        <v>2.95</v>
      </c>
      <c r="C12" s="17">
        <f>'[1]Berekening tarief 2026'!L14</f>
        <v>72.87</v>
      </c>
      <c r="D12" s="17">
        <f t="shared" si="0"/>
        <v>1.77</v>
      </c>
      <c r="E12" s="17">
        <f t="shared" si="1"/>
        <v>1.77</v>
      </c>
      <c r="F12" s="17">
        <f t="shared" si="2"/>
        <v>2.3600000000000003</v>
      </c>
      <c r="G12" s="17">
        <f t="shared" si="3"/>
        <v>2.3600000000000003</v>
      </c>
      <c r="H12" s="17">
        <f t="shared" si="4"/>
        <v>5.9</v>
      </c>
      <c r="I12" s="17">
        <f t="shared" si="5"/>
        <v>5.9</v>
      </c>
      <c r="L12" s="17">
        <f t="shared" si="6"/>
        <v>3.54</v>
      </c>
      <c r="M12" s="17">
        <f t="shared" si="7"/>
        <v>3.54</v>
      </c>
      <c r="N12" s="17">
        <f t="shared" si="8"/>
        <v>4.7200000000000006</v>
      </c>
      <c r="O12" s="17">
        <f t="shared" si="9"/>
        <v>4.7200000000000006</v>
      </c>
    </row>
    <row r="13" spans="1:15" x14ac:dyDescent="0.35">
      <c r="A13" s="1">
        <v>7</v>
      </c>
      <c r="B13" s="17">
        <f>'[1]Berekening tarief 2026'!K15</f>
        <v>2.95</v>
      </c>
      <c r="C13" s="17">
        <f>'[1]Berekening tarief 2026'!L15</f>
        <v>72.87</v>
      </c>
      <c r="D13" s="17">
        <f t="shared" si="0"/>
        <v>1.77</v>
      </c>
      <c r="E13" s="17">
        <f t="shared" si="1"/>
        <v>1.77</v>
      </c>
      <c r="F13" s="17">
        <f t="shared" si="2"/>
        <v>2.3600000000000003</v>
      </c>
      <c r="G13" s="17">
        <f t="shared" si="3"/>
        <v>2.3600000000000003</v>
      </c>
      <c r="H13" s="17">
        <f t="shared" si="4"/>
        <v>5.9</v>
      </c>
      <c r="I13" s="17">
        <f t="shared" si="5"/>
        <v>5.9</v>
      </c>
      <c r="L13" s="17">
        <f t="shared" si="6"/>
        <v>3.54</v>
      </c>
      <c r="M13" s="17">
        <f t="shared" si="7"/>
        <v>3.54</v>
      </c>
      <c r="N13" s="17">
        <f t="shared" si="8"/>
        <v>4.7200000000000006</v>
      </c>
      <c r="O13" s="17">
        <f t="shared" si="9"/>
        <v>4.7200000000000006</v>
      </c>
    </row>
    <row r="14" spans="1:15" x14ac:dyDescent="0.35">
      <c r="A14" s="1">
        <v>8</v>
      </c>
      <c r="B14" s="17">
        <f>'[1]Berekening tarief 2026'!K16</f>
        <v>2.95</v>
      </c>
      <c r="C14" s="17">
        <f>'[1]Berekening tarief 2026'!L16</f>
        <v>72.87</v>
      </c>
      <c r="D14" s="17">
        <f t="shared" si="0"/>
        <v>1.77</v>
      </c>
      <c r="E14" s="17">
        <f t="shared" si="1"/>
        <v>1.77</v>
      </c>
      <c r="F14" s="17">
        <f t="shared" si="2"/>
        <v>2.3600000000000003</v>
      </c>
      <c r="G14" s="17">
        <f t="shared" si="3"/>
        <v>2.3600000000000003</v>
      </c>
      <c r="H14" s="17">
        <f t="shared" si="4"/>
        <v>5.9</v>
      </c>
      <c r="I14" s="17">
        <f t="shared" si="5"/>
        <v>5.9</v>
      </c>
      <c r="L14" s="17">
        <f t="shared" si="6"/>
        <v>3.54</v>
      </c>
      <c r="M14" s="17">
        <f t="shared" si="7"/>
        <v>3.54</v>
      </c>
      <c r="N14" s="17">
        <f t="shared" si="8"/>
        <v>4.7200000000000006</v>
      </c>
      <c r="O14" s="17">
        <f t="shared" si="9"/>
        <v>4.7200000000000006</v>
      </c>
    </row>
    <row r="15" spans="1:15" x14ac:dyDescent="0.35">
      <c r="A15" s="1">
        <v>9</v>
      </c>
      <c r="B15" s="17">
        <f>'[1]Berekening tarief 2026'!K17</f>
        <v>3.22</v>
      </c>
      <c r="C15" s="17">
        <f>'[1]Berekening tarief 2026'!L17</f>
        <v>75.489999999999995</v>
      </c>
      <c r="D15" s="17">
        <f t="shared" si="0"/>
        <v>1.9319999999999999</v>
      </c>
      <c r="E15" s="17">
        <f t="shared" si="1"/>
        <v>1.9319999999999999</v>
      </c>
      <c r="F15" s="17">
        <f t="shared" si="2"/>
        <v>2.5760000000000005</v>
      </c>
      <c r="G15" s="17">
        <f t="shared" si="3"/>
        <v>2.5760000000000005</v>
      </c>
      <c r="H15" s="17">
        <f t="shared" si="4"/>
        <v>6.44</v>
      </c>
      <c r="I15" s="17">
        <f t="shared" si="5"/>
        <v>6.44</v>
      </c>
      <c r="L15" s="17">
        <f t="shared" si="6"/>
        <v>3.8639999999999999</v>
      </c>
      <c r="M15" s="17">
        <f t="shared" si="7"/>
        <v>3.8639999999999999</v>
      </c>
      <c r="N15" s="17">
        <f t="shared" si="8"/>
        <v>5.152000000000001</v>
      </c>
      <c r="O15" s="17">
        <f t="shared" si="9"/>
        <v>5.152000000000001</v>
      </c>
    </row>
    <row r="16" spans="1:15" x14ac:dyDescent="0.35">
      <c r="A16" s="1">
        <v>10</v>
      </c>
      <c r="B16" s="17">
        <f>'[1]Berekening tarief 2026'!K18</f>
        <v>3.62</v>
      </c>
      <c r="C16" s="17">
        <f>'[1]Berekening tarief 2026'!L18</f>
        <v>81.45</v>
      </c>
      <c r="D16" s="17">
        <f t="shared" si="0"/>
        <v>2.1720000000000002</v>
      </c>
      <c r="E16" s="17">
        <f t="shared" si="1"/>
        <v>2.1720000000000002</v>
      </c>
      <c r="F16" s="17">
        <f t="shared" si="2"/>
        <v>2.8960000000000004</v>
      </c>
      <c r="G16" s="17">
        <f t="shared" si="3"/>
        <v>2.8960000000000004</v>
      </c>
      <c r="H16" s="17">
        <f t="shared" si="4"/>
        <v>7.24</v>
      </c>
      <c r="I16" s="17">
        <f t="shared" si="5"/>
        <v>7.24</v>
      </c>
      <c r="L16" s="17">
        <f t="shared" si="6"/>
        <v>4.3440000000000003</v>
      </c>
      <c r="M16" s="17">
        <f t="shared" si="7"/>
        <v>4.3440000000000003</v>
      </c>
      <c r="N16" s="17">
        <f t="shared" si="8"/>
        <v>5.7920000000000007</v>
      </c>
      <c r="O16" s="17">
        <f t="shared" si="9"/>
        <v>5.7920000000000007</v>
      </c>
    </row>
    <row r="17" spans="1:15" x14ac:dyDescent="0.35">
      <c r="A17" s="1">
        <v>11</v>
      </c>
      <c r="B17" s="17">
        <f>'[1]Berekening tarief 2026'!K19</f>
        <v>3.79</v>
      </c>
      <c r="C17" s="17">
        <f>'[1]Berekening tarief 2026'!L19</f>
        <v>87.39</v>
      </c>
      <c r="D17" s="17">
        <f t="shared" si="0"/>
        <v>2.274</v>
      </c>
      <c r="E17" s="17">
        <f t="shared" si="1"/>
        <v>2.274</v>
      </c>
      <c r="F17" s="17">
        <f t="shared" si="2"/>
        <v>3.032</v>
      </c>
      <c r="G17" s="17">
        <f t="shared" si="3"/>
        <v>3.032</v>
      </c>
      <c r="H17" s="17">
        <f t="shared" si="4"/>
        <v>7.58</v>
      </c>
      <c r="I17" s="17">
        <f t="shared" si="5"/>
        <v>7.58</v>
      </c>
      <c r="L17" s="17">
        <f t="shared" si="6"/>
        <v>4.548</v>
      </c>
      <c r="M17" s="17">
        <f t="shared" si="7"/>
        <v>4.548</v>
      </c>
      <c r="N17" s="17">
        <f t="shared" si="8"/>
        <v>6.0640000000000001</v>
      </c>
      <c r="O17" s="17">
        <f t="shared" si="9"/>
        <v>6.0640000000000001</v>
      </c>
    </row>
    <row r="18" spans="1:15" x14ac:dyDescent="0.35">
      <c r="A18" s="1">
        <v>12</v>
      </c>
      <c r="B18" s="17">
        <f>'[1]Berekening tarief 2026'!K20</f>
        <v>4.05</v>
      </c>
      <c r="C18" s="17">
        <f>'[1]Berekening tarief 2026'!L20</f>
        <v>91.44</v>
      </c>
      <c r="D18" s="17">
        <f t="shared" si="0"/>
        <v>2.4299999999999997</v>
      </c>
      <c r="E18" s="17">
        <f t="shared" si="1"/>
        <v>2.4299999999999997</v>
      </c>
      <c r="F18" s="17">
        <f t="shared" si="2"/>
        <v>3.24</v>
      </c>
      <c r="G18" s="17">
        <f t="shared" si="3"/>
        <v>3.24</v>
      </c>
      <c r="H18" s="17">
        <f t="shared" si="4"/>
        <v>8.1</v>
      </c>
      <c r="I18" s="17">
        <f t="shared" si="5"/>
        <v>8.1</v>
      </c>
      <c r="L18" s="17">
        <f t="shared" si="6"/>
        <v>4.8599999999999994</v>
      </c>
      <c r="M18" s="17">
        <f t="shared" si="7"/>
        <v>4.8599999999999994</v>
      </c>
      <c r="N18" s="17">
        <f t="shared" si="8"/>
        <v>6.48</v>
      </c>
      <c r="O18" s="17">
        <f t="shared" si="9"/>
        <v>6.48</v>
      </c>
    </row>
    <row r="19" spans="1:15" x14ac:dyDescent="0.35">
      <c r="A19" s="1">
        <v>13</v>
      </c>
      <c r="B19" s="17">
        <f>'[1]Berekening tarief 2026'!K21</f>
        <v>4.3099999999999996</v>
      </c>
      <c r="C19" s="17">
        <f>'[1]Berekening tarief 2026'!L21</f>
        <v>97.63</v>
      </c>
      <c r="D19" s="17">
        <f t="shared" si="0"/>
        <v>2.5859999999999999</v>
      </c>
      <c r="E19" s="17">
        <f t="shared" si="1"/>
        <v>2.5859999999999999</v>
      </c>
      <c r="F19" s="17">
        <f t="shared" si="2"/>
        <v>3.448</v>
      </c>
      <c r="G19" s="17">
        <f t="shared" si="3"/>
        <v>3.448</v>
      </c>
      <c r="H19" s="17">
        <f t="shared" si="4"/>
        <v>8.6199999999999992</v>
      </c>
      <c r="I19" s="17">
        <f t="shared" si="5"/>
        <v>8.6199999999999992</v>
      </c>
      <c r="L19" s="17">
        <f t="shared" si="6"/>
        <v>5.1719999999999997</v>
      </c>
      <c r="M19" s="17">
        <f t="shared" si="7"/>
        <v>5.1719999999999997</v>
      </c>
      <c r="N19" s="17">
        <f t="shared" si="8"/>
        <v>6.8959999999999999</v>
      </c>
      <c r="O19" s="17">
        <f t="shared" si="9"/>
        <v>6.8959999999999999</v>
      </c>
    </row>
    <row r="20" spans="1:15" x14ac:dyDescent="0.35">
      <c r="A20" s="1">
        <v>14</v>
      </c>
      <c r="B20" s="17">
        <f>'[1]Berekening tarief 2026'!K22</f>
        <v>4.6100000000000003</v>
      </c>
      <c r="C20" s="17">
        <f>'[1]Berekening tarief 2026'!L22</f>
        <v>103.46</v>
      </c>
      <c r="D20" s="17">
        <f t="shared" si="0"/>
        <v>2.766</v>
      </c>
      <c r="E20" s="17">
        <f t="shared" si="1"/>
        <v>2.766</v>
      </c>
      <c r="F20" s="17">
        <f t="shared" si="2"/>
        <v>3.6880000000000006</v>
      </c>
      <c r="G20" s="17">
        <f t="shared" si="3"/>
        <v>3.6880000000000006</v>
      </c>
      <c r="H20" s="17">
        <f t="shared" si="4"/>
        <v>9.2200000000000006</v>
      </c>
      <c r="I20" s="17">
        <f t="shared" si="5"/>
        <v>9.2200000000000006</v>
      </c>
      <c r="L20" s="17">
        <f t="shared" si="6"/>
        <v>5.532</v>
      </c>
      <c r="M20" s="17">
        <f t="shared" si="7"/>
        <v>5.532</v>
      </c>
      <c r="N20" s="17">
        <f t="shared" si="8"/>
        <v>7.3760000000000012</v>
      </c>
      <c r="O20" s="17">
        <f t="shared" si="9"/>
        <v>7.3760000000000012</v>
      </c>
    </row>
    <row r="21" spans="1:15" x14ac:dyDescent="0.35">
      <c r="A21" s="1">
        <v>15</v>
      </c>
      <c r="B21" s="17">
        <f>'[1]Berekening tarief 2026'!K23</f>
        <v>4.74</v>
      </c>
      <c r="C21" s="17">
        <f>'[1]Berekening tarief 2026'!L23</f>
        <v>109.43</v>
      </c>
      <c r="D21" s="17">
        <f t="shared" si="0"/>
        <v>2.8439999999999999</v>
      </c>
      <c r="E21" s="17">
        <f t="shared" si="1"/>
        <v>2.8439999999999999</v>
      </c>
      <c r="F21" s="17">
        <f t="shared" si="2"/>
        <v>3.7920000000000003</v>
      </c>
      <c r="G21" s="17">
        <f t="shared" si="3"/>
        <v>3.7920000000000003</v>
      </c>
      <c r="H21" s="17">
        <f t="shared" si="4"/>
        <v>9.48</v>
      </c>
      <c r="I21" s="17">
        <f t="shared" si="5"/>
        <v>9.48</v>
      </c>
      <c r="L21" s="17">
        <f t="shared" si="6"/>
        <v>5.6879999999999997</v>
      </c>
      <c r="M21" s="17">
        <f t="shared" si="7"/>
        <v>5.6879999999999997</v>
      </c>
      <c r="N21" s="17">
        <f t="shared" si="8"/>
        <v>7.5840000000000005</v>
      </c>
      <c r="O21" s="17">
        <f t="shared" si="9"/>
        <v>7.5840000000000005</v>
      </c>
    </row>
    <row r="22" spans="1:15" x14ac:dyDescent="0.35">
      <c r="A22" s="1">
        <v>16</v>
      </c>
      <c r="B22" s="17">
        <f>'[1]Berekening tarief 2026'!K24</f>
        <v>5.0200000000000005</v>
      </c>
      <c r="C22" s="17">
        <f>'[1]Berekening tarief 2026'!L24</f>
        <v>115.24</v>
      </c>
      <c r="D22" s="17">
        <f t="shared" si="0"/>
        <v>3.012</v>
      </c>
      <c r="E22" s="17">
        <f t="shared" si="1"/>
        <v>3.012</v>
      </c>
      <c r="F22" s="17">
        <f t="shared" si="2"/>
        <v>4.0160000000000009</v>
      </c>
      <c r="G22" s="17">
        <f t="shared" si="3"/>
        <v>4.0160000000000009</v>
      </c>
      <c r="H22" s="17">
        <f t="shared" si="4"/>
        <v>10.040000000000001</v>
      </c>
      <c r="I22" s="17">
        <f t="shared" si="5"/>
        <v>10.040000000000001</v>
      </c>
      <c r="L22" s="17">
        <f t="shared" si="6"/>
        <v>6.024</v>
      </c>
      <c r="M22" s="17">
        <f t="shared" si="7"/>
        <v>6.024</v>
      </c>
      <c r="N22" s="17">
        <f t="shared" si="8"/>
        <v>8.0320000000000018</v>
      </c>
      <c r="O22" s="17">
        <f t="shared" si="9"/>
        <v>8.0320000000000018</v>
      </c>
    </row>
    <row r="23" spans="1:15" x14ac:dyDescent="0.35">
      <c r="A23" s="1">
        <v>17</v>
      </c>
      <c r="B23" s="17">
        <f>'[1]Berekening tarief 2026'!K25</f>
        <v>5.29</v>
      </c>
      <c r="C23" s="17">
        <f>'[1]Berekening tarief 2026'!L25</f>
        <v>124.78</v>
      </c>
      <c r="D23" s="17">
        <f t="shared" si="0"/>
        <v>3.1739999999999999</v>
      </c>
      <c r="E23" s="17">
        <f t="shared" si="1"/>
        <v>3.1739999999999999</v>
      </c>
      <c r="F23" s="17">
        <f t="shared" si="2"/>
        <v>4.2320000000000002</v>
      </c>
      <c r="G23" s="17">
        <f t="shared" si="3"/>
        <v>4.2320000000000002</v>
      </c>
      <c r="H23" s="17">
        <f t="shared" si="4"/>
        <v>10.58</v>
      </c>
      <c r="I23" s="17">
        <f t="shared" si="5"/>
        <v>10.58</v>
      </c>
      <c r="L23" s="17">
        <f t="shared" si="6"/>
        <v>6.3479999999999999</v>
      </c>
      <c r="M23" s="17">
        <f t="shared" si="7"/>
        <v>6.3479999999999999</v>
      </c>
      <c r="N23" s="17">
        <f t="shared" si="8"/>
        <v>8.4640000000000004</v>
      </c>
      <c r="O23" s="17">
        <f t="shared" si="9"/>
        <v>8.4640000000000004</v>
      </c>
    </row>
    <row r="24" spans="1:15" x14ac:dyDescent="0.35">
      <c r="A24" s="1">
        <v>18</v>
      </c>
      <c r="B24" s="17">
        <f>'[1]Berekening tarief 2026'!K26</f>
        <v>5.4300000000000006</v>
      </c>
      <c r="C24" s="17">
        <f>'[1]Berekening tarief 2026'!L26</f>
        <v>127.4</v>
      </c>
      <c r="D24" s="17">
        <f t="shared" si="0"/>
        <v>3.2580000000000005</v>
      </c>
      <c r="E24" s="17">
        <f t="shared" si="1"/>
        <v>3.2580000000000005</v>
      </c>
      <c r="F24" s="17">
        <f t="shared" si="2"/>
        <v>4.3440000000000003</v>
      </c>
      <c r="G24" s="17">
        <f t="shared" si="3"/>
        <v>4.3440000000000003</v>
      </c>
      <c r="H24" s="17">
        <f t="shared" si="4"/>
        <v>10.860000000000001</v>
      </c>
      <c r="I24" s="17">
        <f t="shared" si="5"/>
        <v>10.860000000000001</v>
      </c>
      <c r="L24" s="17">
        <f t="shared" si="6"/>
        <v>6.5160000000000009</v>
      </c>
      <c r="M24" s="17">
        <f t="shared" si="7"/>
        <v>6.5160000000000009</v>
      </c>
      <c r="N24" s="17">
        <f t="shared" si="8"/>
        <v>8.6880000000000006</v>
      </c>
      <c r="O24" s="17">
        <f t="shared" si="9"/>
        <v>8.6880000000000006</v>
      </c>
    </row>
    <row r="25" spans="1:15" x14ac:dyDescent="0.35">
      <c r="A25" s="1">
        <v>19</v>
      </c>
      <c r="B25" s="17">
        <f>'[1]Berekening tarief 2026'!K27</f>
        <v>5.71</v>
      </c>
      <c r="C25" s="17">
        <f>'[1]Berekening tarief 2026'!L27</f>
        <v>133.22999999999999</v>
      </c>
      <c r="D25" s="17">
        <f t="shared" si="0"/>
        <v>3.4259999999999997</v>
      </c>
      <c r="E25" s="17">
        <f t="shared" si="1"/>
        <v>3.4259999999999997</v>
      </c>
      <c r="F25" s="17">
        <f t="shared" si="2"/>
        <v>4.5680000000000005</v>
      </c>
      <c r="G25" s="17">
        <f t="shared" si="3"/>
        <v>4.5680000000000005</v>
      </c>
      <c r="H25" s="17">
        <f t="shared" si="4"/>
        <v>11.42</v>
      </c>
      <c r="I25" s="17">
        <f t="shared" si="5"/>
        <v>11.42</v>
      </c>
      <c r="L25" s="17">
        <f t="shared" si="6"/>
        <v>6.8519999999999994</v>
      </c>
      <c r="M25" s="17">
        <f t="shared" si="7"/>
        <v>6.8519999999999994</v>
      </c>
      <c r="N25" s="17">
        <f t="shared" si="8"/>
        <v>9.136000000000001</v>
      </c>
      <c r="O25" s="17">
        <f t="shared" si="9"/>
        <v>9.136000000000001</v>
      </c>
    </row>
    <row r="26" spans="1:15" x14ac:dyDescent="0.35">
      <c r="A26" s="1">
        <v>20</v>
      </c>
      <c r="B26" s="17">
        <f>'[1]Berekening tarief 2026'!K28</f>
        <v>5.8400000000000007</v>
      </c>
      <c r="C26" s="17">
        <f>'[1]Berekening tarief 2026'!L28</f>
        <v>139.31</v>
      </c>
      <c r="D26" s="17">
        <f t="shared" si="0"/>
        <v>3.5040000000000004</v>
      </c>
      <c r="E26" s="17">
        <f t="shared" si="1"/>
        <v>3.5040000000000004</v>
      </c>
      <c r="F26" s="17">
        <f t="shared" si="2"/>
        <v>4.6720000000000006</v>
      </c>
      <c r="G26" s="17">
        <f t="shared" si="3"/>
        <v>4.6720000000000006</v>
      </c>
      <c r="H26" s="17">
        <f t="shared" si="4"/>
        <v>11.680000000000001</v>
      </c>
      <c r="I26" s="17">
        <f t="shared" si="5"/>
        <v>11.680000000000001</v>
      </c>
      <c r="L26" s="17">
        <f t="shared" si="6"/>
        <v>7.0080000000000009</v>
      </c>
      <c r="M26" s="17">
        <f t="shared" si="7"/>
        <v>7.0080000000000009</v>
      </c>
      <c r="N26" s="17">
        <f t="shared" si="8"/>
        <v>9.3440000000000012</v>
      </c>
      <c r="O26" s="17">
        <f t="shared" si="9"/>
        <v>9.3440000000000012</v>
      </c>
    </row>
    <row r="27" spans="1:15" x14ac:dyDescent="0.35">
      <c r="A27" s="1">
        <v>21</v>
      </c>
      <c r="B27" s="17">
        <f>'[1]Berekening tarief 2026'!K29</f>
        <v>6.13</v>
      </c>
      <c r="C27" s="17">
        <f>'[1]Berekening tarief 2026'!L29</f>
        <v>145.26</v>
      </c>
      <c r="D27" s="17">
        <f t="shared" si="0"/>
        <v>3.6779999999999999</v>
      </c>
      <c r="E27" s="17">
        <f t="shared" si="1"/>
        <v>3.6779999999999999</v>
      </c>
      <c r="F27" s="17">
        <f t="shared" si="2"/>
        <v>4.9039999999999999</v>
      </c>
      <c r="G27" s="17">
        <f t="shared" si="3"/>
        <v>4.9039999999999999</v>
      </c>
      <c r="H27" s="17">
        <f t="shared" si="4"/>
        <v>12.26</v>
      </c>
      <c r="I27" s="17">
        <f t="shared" si="5"/>
        <v>12.26</v>
      </c>
      <c r="L27" s="17">
        <f t="shared" si="6"/>
        <v>7.3559999999999999</v>
      </c>
      <c r="M27" s="17">
        <f t="shared" si="7"/>
        <v>7.3559999999999999</v>
      </c>
      <c r="N27" s="17">
        <f t="shared" si="8"/>
        <v>9.8079999999999998</v>
      </c>
      <c r="O27" s="17">
        <f t="shared" si="9"/>
        <v>9.8079999999999998</v>
      </c>
    </row>
    <row r="28" spans="1:15" x14ac:dyDescent="0.35">
      <c r="A28" s="1">
        <v>22</v>
      </c>
      <c r="B28" s="17">
        <f>'[1]Berekening tarief 2026'!K30</f>
        <v>6.2700000000000005</v>
      </c>
      <c r="C28" s="17">
        <f>'[1]Berekening tarief 2026'!L30</f>
        <v>147.87</v>
      </c>
      <c r="D28" s="17">
        <f t="shared" si="0"/>
        <v>3.762</v>
      </c>
      <c r="E28" s="17">
        <f t="shared" si="1"/>
        <v>3.762</v>
      </c>
      <c r="F28" s="17">
        <f t="shared" si="2"/>
        <v>5.0160000000000009</v>
      </c>
      <c r="G28" s="17">
        <f t="shared" si="3"/>
        <v>5.0160000000000009</v>
      </c>
      <c r="H28" s="17">
        <f t="shared" si="4"/>
        <v>12.540000000000001</v>
      </c>
      <c r="I28" s="17">
        <f t="shared" si="5"/>
        <v>12.540000000000001</v>
      </c>
      <c r="L28" s="17">
        <f t="shared" si="6"/>
        <v>7.524</v>
      </c>
      <c r="M28" s="17">
        <f t="shared" si="7"/>
        <v>7.524</v>
      </c>
      <c r="N28" s="17">
        <f t="shared" si="8"/>
        <v>10.032000000000002</v>
      </c>
      <c r="O28" s="17">
        <f t="shared" si="9"/>
        <v>10.032000000000002</v>
      </c>
    </row>
    <row r="29" spans="1:15" x14ac:dyDescent="0.35">
      <c r="A29" s="1">
        <v>23</v>
      </c>
      <c r="B29" s="17">
        <f>'[1]Berekening tarief 2026'!K31</f>
        <v>6.54</v>
      </c>
      <c r="C29" s="17">
        <f>'[1]Berekening tarief 2026'!L31</f>
        <v>154.88999999999999</v>
      </c>
      <c r="D29" s="17">
        <f t="shared" si="0"/>
        <v>3.9239999999999999</v>
      </c>
      <c r="E29" s="17">
        <f t="shared" si="1"/>
        <v>3.9239999999999999</v>
      </c>
      <c r="F29" s="17">
        <f t="shared" si="2"/>
        <v>5.2320000000000002</v>
      </c>
      <c r="G29" s="17">
        <f t="shared" si="3"/>
        <v>5.2320000000000002</v>
      </c>
      <c r="H29" s="17">
        <f t="shared" si="4"/>
        <v>13.08</v>
      </c>
      <c r="I29" s="17">
        <f t="shared" si="5"/>
        <v>13.08</v>
      </c>
      <c r="L29" s="17">
        <f t="shared" si="6"/>
        <v>7.8479999999999999</v>
      </c>
      <c r="M29" s="17">
        <f t="shared" si="7"/>
        <v>7.8479999999999999</v>
      </c>
      <c r="N29" s="17">
        <f t="shared" si="8"/>
        <v>10.464</v>
      </c>
      <c r="O29" s="17">
        <f t="shared" si="9"/>
        <v>10.464</v>
      </c>
    </row>
    <row r="30" spans="1:15" x14ac:dyDescent="0.35">
      <c r="A30" s="1">
        <v>24</v>
      </c>
      <c r="B30" s="17">
        <f>'[1]Berekening tarief 2026'!K32</f>
        <v>6.6899999999999995</v>
      </c>
      <c r="C30" s="17">
        <f>'[1]Berekening tarief 2026'!L32</f>
        <v>157.88</v>
      </c>
      <c r="D30" s="17">
        <f t="shared" si="0"/>
        <v>4.0139999999999993</v>
      </c>
      <c r="E30" s="17">
        <f t="shared" si="1"/>
        <v>4.0139999999999993</v>
      </c>
      <c r="F30" s="17">
        <f t="shared" si="2"/>
        <v>5.3520000000000003</v>
      </c>
      <c r="G30" s="17">
        <f t="shared" si="3"/>
        <v>5.3520000000000003</v>
      </c>
      <c r="H30" s="17">
        <f t="shared" si="4"/>
        <v>13.379999999999999</v>
      </c>
      <c r="I30" s="17">
        <f t="shared" si="5"/>
        <v>13.379999999999999</v>
      </c>
      <c r="L30" s="17">
        <f t="shared" si="6"/>
        <v>8.0279999999999987</v>
      </c>
      <c r="M30" s="17">
        <f t="shared" si="7"/>
        <v>8.0279999999999987</v>
      </c>
      <c r="N30" s="17">
        <f t="shared" si="8"/>
        <v>10.704000000000001</v>
      </c>
      <c r="O30" s="17">
        <f t="shared" si="9"/>
        <v>10.704000000000001</v>
      </c>
    </row>
    <row r="31" spans="1:15" x14ac:dyDescent="0.35">
      <c r="A31" s="1">
        <v>25</v>
      </c>
      <c r="B31" s="17">
        <f>'[1]Berekening tarief 2026'!K33</f>
        <v>6.96</v>
      </c>
      <c r="C31" s="17">
        <f>'[1]Berekening tarief 2026'!L33</f>
        <v>166.92</v>
      </c>
      <c r="D31" s="17">
        <f t="shared" si="0"/>
        <v>4.1760000000000002</v>
      </c>
      <c r="E31" s="17">
        <f t="shared" si="1"/>
        <v>4.1760000000000002</v>
      </c>
      <c r="F31" s="17">
        <f t="shared" si="2"/>
        <v>5.5680000000000005</v>
      </c>
      <c r="G31" s="17">
        <f t="shared" si="3"/>
        <v>5.5680000000000005</v>
      </c>
      <c r="H31" s="17">
        <f t="shared" si="4"/>
        <v>13.92</v>
      </c>
      <c r="I31" s="17">
        <f t="shared" si="5"/>
        <v>13.92</v>
      </c>
      <c r="L31" s="17">
        <f t="shared" si="6"/>
        <v>8.3520000000000003</v>
      </c>
      <c r="M31" s="17">
        <f t="shared" si="7"/>
        <v>8.3520000000000003</v>
      </c>
      <c r="N31" s="17">
        <f t="shared" si="8"/>
        <v>11.136000000000001</v>
      </c>
      <c r="O31" s="17">
        <f t="shared" si="9"/>
        <v>11.136000000000001</v>
      </c>
    </row>
    <row r="32" spans="1:15" x14ac:dyDescent="0.35">
      <c r="A32" s="1">
        <v>26</v>
      </c>
      <c r="B32" s="17">
        <f>'[1]Berekening tarief 2026'!K34</f>
        <v>7.3599999999999994</v>
      </c>
      <c r="C32" s="17">
        <f>'[1]Berekening tarief 2026'!L34</f>
        <v>176.45</v>
      </c>
      <c r="D32" s="17">
        <f t="shared" si="0"/>
        <v>4.4159999999999995</v>
      </c>
      <c r="E32" s="17">
        <f t="shared" si="1"/>
        <v>4.4159999999999995</v>
      </c>
      <c r="F32" s="17">
        <f t="shared" si="2"/>
        <v>5.8879999999999999</v>
      </c>
      <c r="G32" s="17">
        <f t="shared" si="3"/>
        <v>5.8879999999999999</v>
      </c>
      <c r="H32" s="17">
        <f t="shared" si="4"/>
        <v>14.719999999999999</v>
      </c>
      <c r="I32" s="17">
        <f t="shared" si="5"/>
        <v>14.719999999999999</v>
      </c>
      <c r="L32" s="17">
        <f t="shared" si="6"/>
        <v>8.831999999999999</v>
      </c>
      <c r="M32" s="17">
        <f t="shared" si="7"/>
        <v>8.831999999999999</v>
      </c>
      <c r="N32" s="17">
        <f t="shared" si="8"/>
        <v>11.776</v>
      </c>
      <c r="O32" s="17">
        <f t="shared" si="9"/>
        <v>11.776</v>
      </c>
    </row>
    <row r="33" spans="1:15" x14ac:dyDescent="0.35">
      <c r="A33" s="1">
        <v>27</v>
      </c>
      <c r="B33" s="17">
        <f>'[1]Berekening tarief 2026'!K35</f>
        <v>7.5</v>
      </c>
      <c r="C33" s="17">
        <f>'[1]Berekening tarief 2026'!L35</f>
        <v>178.83</v>
      </c>
      <c r="D33" s="17">
        <f t="shared" si="0"/>
        <v>4.5</v>
      </c>
      <c r="E33" s="17">
        <f t="shared" si="1"/>
        <v>4.5</v>
      </c>
      <c r="F33" s="17">
        <f t="shared" si="2"/>
        <v>6</v>
      </c>
      <c r="G33" s="17">
        <f t="shared" si="3"/>
        <v>6</v>
      </c>
      <c r="H33" s="17">
        <f t="shared" si="4"/>
        <v>15</v>
      </c>
      <c r="I33" s="17">
        <f t="shared" si="5"/>
        <v>15</v>
      </c>
      <c r="L33" s="17">
        <f t="shared" si="6"/>
        <v>9</v>
      </c>
      <c r="M33" s="17">
        <f t="shared" si="7"/>
        <v>9</v>
      </c>
      <c r="N33" s="17">
        <f t="shared" si="8"/>
        <v>12</v>
      </c>
      <c r="O33" s="17">
        <f t="shared" si="9"/>
        <v>12</v>
      </c>
    </row>
    <row r="34" spans="1:15" x14ac:dyDescent="0.35">
      <c r="A34" s="1">
        <v>28</v>
      </c>
      <c r="B34" s="17">
        <f>'[1]Berekening tarief 2026'!K36</f>
        <v>7.7900000000000009</v>
      </c>
      <c r="C34" s="17">
        <f>'[1]Berekening tarief 2026'!L36</f>
        <v>188.36</v>
      </c>
      <c r="D34" s="17">
        <f t="shared" si="0"/>
        <v>4.6740000000000004</v>
      </c>
      <c r="E34" s="17">
        <f t="shared" si="1"/>
        <v>4.6740000000000004</v>
      </c>
      <c r="F34" s="17">
        <f t="shared" si="2"/>
        <v>6.2320000000000011</v>
      </c>
      <c r="G34" s="17">
        <f t="shared" si="3"/>
        <v>6.2320000000000011</v>
      </c>
      <c r="H34" s="17">
        <f t="shared" si="4"/>
        <v>15.580000000000002</v>
      </c>
      <c r="I34" s="17">
        <f t="shared" si="5"/>
        <v>15.580000000000002</v>
      </c>
      <c r="L34" s="17">
        <f t="shared" si="6"/>
        <v>9.3480000000000008</v>
      </c>
      <c r="M34" s="17">
        <f t="shared" si="7"/>
        <v>9.3480000000000008</v>
      </c>
      <c r="N34" s="17">
        <f t="shared" si="8"/>
        <v>12.464000000000002</v>
      </c>
      <c r="O34" s="17">
        <f t="shared" si="9"/>
        <v>12.464000000000002</v>
      </c>
    </row>
    <row r="35" spans="1:15" x14ac:dyDescent="0.35">
      <c r="A35" s="1">
        <v>29</v>
      </c>
      <c r="B35" s="17">
        <f>'[1]Berekening tarief 2026'!K37</f>
        <v>7.93</v>
      </c>
      <c r="C35" s="17">
        <f>'[1]Berekening tarief 2026'!L37</f>
        <v>190.98</v>
      </c>
      <c r="D35" s="17">
        <f t="shared" si="0"/>
        <v>4.758</v>
      </c>
      <c r="E35" s="17">
        <f t="shared" si="1"/>
        <v>4.758</v>
      </c>
      <c r="F35" s="17">
        <f t="shared" si="2"/>
        <v>6.3440000000000003</v>
      </c>
      <c r="G35" s="17">
        <f t="shared" si="3"/>
        <v>6.3440000000000003</v>
      </c>
      <c r="H35" s="17">
        <f t="shared" si="4"/>
        <v>15.86</v>
      </c>
      <c r="I35" s="17">
        <f t="shared" si="5"/>
        <v>15.86</v>
      </c>
      <c r="L35" s="17">
        <f t="shared" si="6"/>
        <v>9.516</v>
      </c>
      <c r="M35" s="17">
        <f t="shared" si="7"/>
        <v>9.516</v>
      </c>
      <c r="N35" s="17">
        <f t="shared" si="8"/>
        <v>12.688000000000001</v>
      </c>
      <c r="O35" s="17">
        <f t="shared" si="9"/>
        <v>12.688000000000001</v>
      </c>
    </row>
    <row r="36" spans="1:15" x14ac:dyDescent="0.35">
      <c r="A36" s="1">
        <v>30</v>
      </c>
      <c r="B36" s="17">
        <f>'[1]Berekening tarief 2026'!K38</f>
        <v>8.2100000000000009</v>
      </c>
      <c r="C36" s="17">
        <f>'[1]Berekening tarief 2026'!L38</f>
        <v>200.38</v>
      </c>
      <c r="D36" s="17">
        <f t="shared" si="0"/>
        <v>4.9260000000000002</v>
      </c>
      <c r="E36" s="17">
        <f t="shared" si="1"/>
        <v>4.9260000000000002</v>
      </c>
      <c r="F36" s="17">
        <f t="shared" si="2"/>
        <v>6.5680000000000014</v>
      </c>
      <c r="G36" s="17">
        <f t="shared" si="3"/>
        <v>6.5680000000000014</v>
      </c>
      <c r="H36" s="17">
        <f t="shared" si="4"/>
        <v>16.420000000000002</v>
      </c>
      <c r="I36" s="17">
        <f t="shared" si="5"/>
        <v>16.420000000000002</v>
      </c>
      <c r="L36" s="17">
        <f t="shared" si="6"/>
        <v>9.8520000000000003</v>
      </c>
      <c r="M36" s="17">
        <f t="shared" si="7"/>
        <v>9.8520000000000003</v>
      </c>
      <c r="N36" s="17">
        <f t="shared" si="8"/>
        <v>13.136000000000003</v>
      </c>
      <c r="O36" s="17">
        <f t="shared" si="9"/>
        <v>13.136000000000003</v>
      </c>
    </row>
    <row r="37" spans="1:15" x14ac:dyDescent="0.35">
      <c r="A37" s="1">
        <v>31</v>
      </c>
      <c r="B37" s="17">
        <f>'[1]Berekening tarief 2026'!K39</f>
        <v>8.35</v>
      </c>
      <c r="C37" s="17">
        <f>'[1]Berekening tarief 2026'!L39</f>
        <v>202.88</v>
      </c>
      <c r="D37" s="17">
        <f t="shared" si="0"/>
        <v>5.01</v>
      </c>
      <c r="E37" s="17">
        <f t="shared" si="1"/>
        <v>5.01</v>
      </c>
      <c r="F37" s="17">
        <f t="shared" si="2"/>
        <v>6.68</v>
      </c>
      <c r="G37" s="17">
        <f t="shared" si="3"/>
        <v>6.68</v>
      </c>
      <c r="H37" s="17">
        <f t="shared" si="4"/>
        <v>16.7</v>
      </c>
      <c r="I37" s="17">
        <f t="shared" si="5"/>
        <v>16.7</v>
      </c>
      <c r="L37" s="17">
        <f t="shared" si="6"/>
        <v>10.02</v>
      </c>
      <c r="M37" s="17">
        <f t="shared" si="7"/>
        <v>10.02</v>
      </c>
      <c r="N37" s="17">
        <f t="shared" si="8"/>
        <v>13.36</v>
      </c>
      <c r="O37" s="17">
        <f t="shared" si="9"/>
        <v>13.36</v>
      </c>
    </row>
    <row r="38" spans="1:15" x14ac:dyDescent="0.35">
      <c r="A38" s="1">
        <v>32</v>
      </c>
      <c r="B38" s="17">
        <f>'[1]Berekening tarief 2026'!K40</f>
        <v>8.6300000000000008</v>
      </c>
      <c r="C38" s="17">
        <f>'[1]Berekening tarief 2026'!L40</f>
        <v>208.83</v>
      </c>
      <c r="D38" s="17">
        <f t="shared" si="0"/>
        <v>5.1779999999999999</v>
      </c>
      <c r="E38" s="17">
        <f t="shared" si="1"/>
        <v>5.1779999999999999</v>
      </c>
      <c r="F38" s="17">
        <f t="shared" si="2"/>
        <v>6.9040000000000008</v>
      </c>
      <c r="G38" s="17">
        <f t="shared" si="3"/>
        <v>6.9040000000000008</v>
      </c>
      <c r="H38" s="17">
        <f t="shared" si="4"/>
        <v>17.260000000000002</v>
      </c>
      <c r="I38" s="17">
        <f t="shared" si="5"/>
        <v>17.260000000000002</v>
      </c>
      <c r="L38" s="17">
        <f t="shared" si="6"/>
        <v>10.356</v>
      </c>
      <c r="M38" s="17">
        <f t="shared" si="7"/>
        <v>10.356</v>
      </c>
      <c r="N38" s="17">
        <f t="shared" si="8"/>
        <v>13.808000000000002</v>
      </c>
      <c r="O38" s="17">
        <f t="shared" si="9"/>
        <v>13.808000000000002</v>
      </c>
    </row>
    <row r="39" spans="1:15" x14ac:dyDescent="0.35">
      <c r="A39" s="1">
        <v>33</v>
      </c>
      <c r="B39" s="17">
        <f>'[1]Berekening tarief 2026'!K41</f>
        <v>8.9</v>
      </c>
      <c r="C39" s="17">
        <f>'[1]Berekening tarief 2026'!L41</f>
        <v>216.1</v>
      </c>
      <c r="D39" s="17">
        <f t="shared" si="0"/>
        <v>5.34</v>
      </c>
      <c r="E39" s="17">
        <f t="shared" si="1"/>
        <v>5.34</v>
      </c>
      <c r="F39" s="17">
        <f t="shared" si="2"/>
        <v>7.120000000000001</v>
      </c>
      <c r="G39" s="17">
        <f t="shared" si="3"/>
        <v>7.120000000000001</v>
      </c>
      <c r="H39" s="17">
        <f t="shared" si="4"/>
        <v>17.8</v>
      </c>
      <c r="I39" s="17">
        <f t="shared" si="5"/>
        <v>17.8</v>
      </c>
      <c r="L39" s="17">
        <f t="shared" si="6"/>
        <v>10.68</v>
      </c>
      <c r="M39" s="17">
        <f t="shared" si="7"/>
        <v>10.68</v>
      </c>
      <c r="N39" s="17">
        <f t="shared" si="8"/>
        <v>14.240000000000002</v>
      </c>
      <c r="O39" s="17">
        <f t="shared" si="9"/>
        <v>14.240000000000002</v>
      </c>
    </row>
    <row r="40" spans="1:15" x14ac:dyDescent="0.35">
      <c r="A40" s="1">
        <v>34</v>
      </c>
      <c r="B40" s="17">
        <f>'[1]Berekening tarief 2026'!K42</f>
        <v>9.0499999999999989</v>
      </c>
      <c r="C40" s="17">
        <f>'[1]Berekening tarief 2026'!L42</f>
        <v>218.84</v>
      </c>
      <c r="D40" s="17">
        <f t="shared" si="0"/>
        <v>5.4299999999999988</v>
      </c>
      <c r="E40" s="17">
        <f t="shared" si="1"/>
        <v>5.4299999999999988</v>
      </c>
      <c r="F40" s="17">
        <f t="shared" si="2"/>
        <v>7.2399999999999993</v>
      </c>
      <c r="G40" s="17">
        <f t="shared" si="3"/>
        <v>7.2399999999999993</v>
      </c>
      <c r="H40" s="17">
        <f t="shared" si="4"/>
        <v>18.099999999999998</v>
      </c>
      <c r="I40" s="17">
        <f t="shared" si="5"/>
        <v>18.099999999999998</v>
      </c>
      <c r="L40" s="17">
        <f t="shared" si="6"/>
        <v>10.859999999999998</v>
      </c>
      <c r="M40" s="17">
        <f t="shared" si="7"/>
        <v>10.859999999999998</v>
      </c>
      <c r="N40" s="17">
        <f t="shared" si="8"/>
        <v>14.479999999999999</v>
      </c>
      <c r="O40" s="17">
        <f t="shared" si="9"/>
        <v>14.479999999999999</v>
      </c>
    </row>
    <row r="41" spans="1:15" x14ac:dyDescent="0.35">
      <c r="A41" s="1">
        <v>35</v>
      </c>
      <c r="B41" s="17">
        <f>'[1]Berekening tarief 2026'!K43</f>
        <v>9.3199999999999985</v>
      </c>
      <c r="C41" s="17">
        <f>'[1]Berekening tarief 2026'!L43</f>
        <v>228.13</v>
      </c>
      <c r="D41" s="17">
        <f t="shared" si="0"/>
        <v>5.5919999999999987</v>
      </c>
      <c r="E41" s="17">
        <f t="shared" si="1"/>
        <v>5.5919999999999987</v>
      </c>
      <c r="F41" s="17">
        <f t="shared" si="2"/>
        <v>7.4559999999999995</v>
      </c>
      <c r="G41" s="17">
        <f t="shared" si="3"/>
        <v>7.4559999999999995</v>
      </c>
      <c r="H41" s="17">
        <f t="shared" si="4"/>
        <v>18.639999999999997</v>
      </c>
      <c r="I41" s="17">
        <f t="shared" si="5"/>
        <v>18.639999999999997</v>
      </c>
      <c r="L41" s="17">
        <f t="shared" si="6"/>
        <v>11.183999999999997</v>
      </c>
      <c r="M41" s="17">
        <f t="shared" si="7"/>
        <v>11.183999999999997</v>
      </c>
      <c r="N41" s="17">
        <f t="shared" si="8"/>
        <v>14.911999999999999</v>
      </c>
      <c r="O41" s="17">
        <f t="shared" si="9"/>
        <v>14.911999999999999</v>
      </c>
    </row>
    <row r="42" spans="1:15" x14ac:dyDescent="0.35">
      <c r="A42" s="1">
        <v>36</v>
      </c>
      <c r="B42" s="17">
        <f>'[1]Berekening tarief 2026'!K44</f>
        <v>9.4700000000000006</v>
      </c>
      <c r="C42" s="17">
        <f>'[1]Berekening tarief 2026'!L44</f>
        <v>230.63</v>
      </c>
      <c r="D42" s="17">
        <f t="shared" si="0"/>
        <v>5.6820000000000004</v>
      </c>
      <c r="E42" s="17">
        <f t="shared" si="1"/>
        <v>5.6820000000000004</v>
      </c>
      <c r="F42" s="17">
        <f t="shared" si="2"/>
        <v>7.5760000000000005</v>
      </c>
      <c r="G42" s="17">
        <f t="shared" si="3"/>
        <v>7.5760000000000005</v>
      </c>
      <c r="H42" s="17">
        <f t="shared" si="4"/>
        <v>18.940000000000001</v>
      </c>
      <c r="I42" s="17">
        <f t="shared" si="5"/>
        <v>18.940000000000001</v>
      </c>
      <c r="L42" s="17">
        <f t="shared" si="6"/>
        <v>11.364000000000001</v>
      </c>
      <c r="M42" s="17">
        <f t="shared" si="7"/>
        <v>11.364000000000001</v>
      </c>
      <c r="N42" s="17">
        <f t="shared" si="8"/>
        <v>15.152000000000001</v>
      </c>
      <c r="O42" s="17">
        <f t="shared" si="9"/>
        <v>15.152000000000001</v>
      </c>
    </row>
    <row r="43" spans="1:15" x14ac:dyDescent="0.35">
      <c r="A43" s="1">
        <v>37</v>
      </c>
      <c r="B43" s="17">
        <f>'[1]Berekening tarief 2026'!K45</f>
        <v>9.870000000000001</v>
      </c>
      <c r="C43" s="17">
        <f>'[1]Berekening tarief 2026'!L45</f>
        <v>236.58</v>
      </c>
      <c r="D43" s="17">
        <f t="shared" si="0"/>
        <v>5.9220000000000006</v>
      </c>
      <c r="E43" s="17">
        <f t="shared" si="1"/>
        <v>5.9220000000000006</v>
      </c>
      <c r="F43" s="17">
        <f t="shared" si="2"/>
        <v>7.8960000000000008</v>
      </c>
      <c r="G43" s="17">
        <f t="shared" si="3"/>
        <v>7.8960000000000008</v>
      </c>
      <c r="H43" s="17">
        <f t="shared" si="4"/>
        <v>19.740000000000002</v>
      </c>
      <c r="I43" s="17">
        <f t="shared" si="5"/>
        <v>19.740000000000002</v>
      </c>
      <c r="L43" s="17">
        <f t="shared" si="6"/>
        <v>11.844000000000001</v>
      </c>
      <c r="M43" s="17">
        <f t="shared" si="7"/>
        <v>11.844000000000001</v>
      </c>
      <c r="N43" s="17">
        <f t="shared" si="8"/>
        <v>15.792000000000002</v>
      </c>
      <c r="O43" s="17">
        <f t="shared" si="9"/>
        <v>15.792000000000002</v>
      </c>
    </row>
    <row r="44" spans="1:15" x14ac:dyDescent="0.35">
      <c r="A44" s="1">
        <v>38</v>
      </c>
      <c r="B44" s="17">
        <f>'[1]Berekening tarief 2026'!K46</f>
        <v>10.14</v>
      </c>
      <c r="C44" s="17">
        <f>'[1]Berekening tarief 2026'!L46</f>
        <v>242.54</v>
      </c>
      <c r="D44" s="17">
        <f t="shared" si="0"/>
        <v>6.0840000000000005</v>
      </c>
      <c r="E44" s="17">
        <f t="shared" si="1"/>
        <v>6.0840000000000005</v>
      </c>
      <c r="F44" s="17">
        <f t="shared" si="2"/>
        <v>8.1120000000000001</v>
      </c>
      <c r="G44" s="17">
        <f t="shared" si="3"/>
        <v>8.1120000000000001</v>
      </c>
      <c r="H44" s="17">
        <f t="shared" si="4"/>
        <v>20.28</v>
      </c>
      <c r="I44" s="17">
        <f t="shared" si="5"/>
        <v>20.28</v>
      </c>
      <c r="L44" s="17">
        <f t="shared" si="6"/>
        <v>12.168000000000001</v>
      </c>
      <c r="M44" s="17">
        <f t="shared" si="7"/>
        <v>12.168000000000001</v>
      </c>
      <c r="N44" s="17">
        <f t="shared" si="8"/>
        <v>16.224</v>
      </c>
      <c r="O44" s="17">
        <f t="shared" si="9"/>
        <v>16.224</v>
      </c>
    </row>
    <row r="45" spans="1:15" x14ac:dyDescent="0.35">
      <c r="A45" s="1">
        <v>39</v>
      </c>
      <c r="B45" s="17">
        <f>'[1]Berekening tarief 2026'!K47</f>
        <v>10.41</v>
      </c>
      <c r="C45" s="17">
        <f>'[1]Berekening tarief 2026'!L47</f>
        <v>248.48</v>
      </c>
      <c r="D45" s="17">
        <f t="shared" si="0"/>
        <v>6.2459999999999996</v>
      </c>
      <c r="E45" s="17">
        <f t="shared" si="1"/>
        <v>6.2459999999999996</v>
      </c>
      <c r="F45" s="17">
        <f t="shared" si="2"/>
        <v>8.3280000000000012</v>
      </c>
      <c r="G45" s="17">
        <f t="shared" si="3"/>
        <v>8.3280000000000012</v>
      </c>
      <c r="H45" s="17">
        <f t="shared" si="4"/>
        <v>20.82</v>
      </c>
      <c r="I45" s="17">
        <f t="shared" si="5"/>
        <v>20.82</v>
      </c>
      <c r="L45" s="17">
        <f t="shared" si="6"/>
        <v>12.491999999999999</v>
      </c>
      <c r="M45" s="17">
        <f t="shared" si="7"/>
        <v>12.491999999999999</v>
      </c>
      <c r="N45" s="17">
        <f t="shared" si="8"/>
        <v>16.656000000000002</v>
      </c>
      <c r="O45" s="17">
        <f t="shared" si="9"/>
        <v>16.656000000000002</v>
      </c>
    </row>
    <row r="46" spans="1:15" x14ac:dyDescent="0.35">
      <c r="A46" s="1">
        <v>40</v>
      </c>
      <c r="B46" s="17">
        <f>'[1]Berekening tarief 2026'!K48</f>
        <v>10.55</v>
      </c>
      <c r="C46" s="17">
        <f>'[1]Berekening tarief 2026'!L48</f>
        <v>254.58</v>
      </c>
      <c r="D46" s="17">
        <f t="shared" si="0"/>
        <v>6.33</v>
      </c>
      <c r="E46" s="17">
        <f t="shared" si="1"/>
        <v>6.33</v>
      </c>
      <c r="F46" s="17">
        <f t="shared" si="2"/>
        <v>8.4400000000000013</v>
      </c>
      <c r="G46" s="17">
        <f t="shared" si="3"/>
        <v>8.4400000000000013</v>
      </c>
      <c r="H46" s="17">
        <f t="shared" si="4"/>
        <v>21.1</v>
      </c>
      <c r="I46" s="17">
        <f t="shared" si="5"/>
        <v>21.1</v>
      </c>
      <c r="L46" s="17">
        <f t="shared" si="6"/>
        <v>12.66</v>
      </c>
      <c r="M46" s="17">
        <f t="shared" si="7"/>
        <v>12.66</v>
      </c>
      <c r="N46" s="17">
        <f t="shared" si="8"/>
        <v>16.880000000000003</v>
      </c>
      <c r="O46" s="17">
        <f t="shared" si="9"/>
        <v>16.880000000000003</v>
      </c>
    </row>
    <row r="47" spans="1:15" x14ac:dyDescent="0.35">
      <c r="A47" s="1">
        <v>41</v>
      </c>
      <c r="B47" s="17">
        <f>'[1]Berekening tarief 2026'!K49</f>
        <v>10.85</v>
      </c>
      <c r="C47" s="17">
        <f>'[1]Berekening tarief 2026'!L49</f>
        <v>258.73</v>
      </c>
      <c r="D47" s="17">
        <f t="shared" si="0"/>
        <v>6.51</v>
      </c>
      <c r="E47" s="17">
        <f t="shared" si="1"/>
        <v>6.51</v>
      </c>
      <c r="F47" s="17">
        <f t="shared" si="2"/>
        <v>8.68</v>
      </c>
      <c r="G47" s="17">
        <f t="shared" si="3"/>
        <v>8.68</v>
      </c>
      <c r="H47" s="17">
        <f t="shared" si="4"/>
        <v>21.7</v>
      </c>
      <c r="I47" s="17">
        <f t="shared" si="5"/>
        <v>21.7</v>
      </c>
      <c r="L47" s="17">
        <f t="shared" si="6"/>
        <v>13.02</v>
      </c>
      <c r="M47" s="17">
        <f t="shared" si="7"/>
        <v>13.02</v>
      </c>
      <c r="N47" s="17">
        <f t="shared" si="8"/>
        <v>17.36</v>
      </c>
      <c r="O47" s="17">
        <f t="shared" si="9"/>
        <v>17.36</v>
      </c>
    </row>
    <row r="48" spans="1:15" x14ac:dyDescent="0.35">
      <c r="A48" s="1">
        <v>42</v>
      </c>
      <c r="B48" s="17">
        <f>'[1]Berekening tarief 2026'!K50</f>
        <v>11.11</v>
      </c>
      <c r="C48" s="17">
        <f>'[1]Berekening tarief 2026'!L50</f>
        <v>264.68</v>
      </c>
      <c r="D48" s="17">
        <f t="shared" si="0"/>
        <v>6.6659999999999995</v>
      </c>
      <c r="E48" s="17">
        <f t="shared" si="1"/>
        <v>6.6659999999999995</v>
      </c>
      <c r="F48" s="17">
        <f t="shared" si="2"/>
        <v>8.8879999999999999</v>
      </c>
      <c r="G48" s="17">
        <f t="shared" si="3"/>
        <v>8.8879999999999999</v>
      </c>
      <c r="H48" s="17">
        <f t="shared" si="4"/>
        <v>22.22</v>
      </c>
      <c r="I48" s="17">
        <f t="shared" si="5"/>
        <v>22.22</v>
      </c>
      <c r="L48" s="17">
        <f t="shared" si="6"/>
        <v>13.331999999999999</v>
      </c>
      <c r="M48" s="17">
        <f t="shared" si="7"/>
        <v>13.331999999999999</v>
      </c>
      <c r="N48" s="17">
        <f t="shared" si="8"/>
        <v>17.776</v>
      </c>
      <c r="O48" s="17">
        <f t="shared" si="9"/>
        <v>17.776</v>
      </c>
    </row>
    <row r="49" spans="1:15" x14ac:dyDescent="0.35">
      <c r="A49" s="1">
        <v>43</v>
      </c>
      <c r="B49" s="17">
        <f>'[1]Berekening tarief 2026'!K51</f>
        <v>11.25</v>
      </c>
      <c r="C49" s="17">
        <f>'[1]Berekening tarief 2026'!L51</f>
        <v>270.99</v>
      </c>
      <c r="D49" s="17">
        <f t="shared" si="0"/>
        <v>6.75</v>
      </c>
      <c r="E49" s="17">
        <f t="shared" si="1"/>
        <v>6.75</v>
      </c>
      <c r="F49" s="17">
        <f t="shared" si="2"/>
        <v>9</v>
      </c>
      <c r="G49" s="17">
        <f t="shared" si="3"/>
        <v>9</v>
      </c>
      <c r="H49" s="17">
        <f t="shared" si="4"/>
        <v>22.5</v>
      </c>
      <c r="I49" s="17">
        <f t="shared" si="5"/>
        <v>22.5</v>
      </c>
      <c r="L49" s="17">
        <f t="shared" si="6"/>
        <v>13.5</v>
      </c>
      <c r="M49" s="17">
        <f t="shared" si="7"/>
        <v>13.5</v>
      </c>
      <c r="N49" s="17">
        <f t="shared" si="8"/>
        <v>18</v>
      </c>
      <c r="O49" s="17">
        <f t="shared" si="9"/>
        <v>18</v>
      </c>
    </row>
    <row r="50" spans="1:15" x14ac:dyDescent="0.35">
      <c r="A50" s="1">
        <v>44</v>
      </c>
      <c r="B50" s="17">
        <f>'[1]Berekening tarief 2026'!K52</f>
        <v>11.520000000000001</v>
      </c>
      <c r="C50" s="17">
        <f>'[1]Berekening tarief 2026'!L52</f>
        <v>274.92</v>
      </c>
      <c r="D50" s="17">
        <f t="shared" si="0"/>
        <v>6.9120000000000008</v>
      </c>
      <c r="E50" s="17">
        <f t="shared" si="1"/>
        <v>6.9120000000000008</v>
      </c>
      <c r="F50" s="17">
        <f t="shared" si="2"/>
        <v>9.2160000000000011</v>
      </c>
      <c r="G50" s="17">
        <f t="shared" si="3"/>
        <v>9.2160000000000011</v>
      </c>
      <c r="H50" s="17">
        <f t="shared" si="4"/>
        <v>23.040000000000003</v>
      </c>
      <c r="I50" s="17">
        <f t="shared" si="5"/>
        <v>23.040000000000003</v>
      </c>
      <c r="L50" s="17">
        <f t="shared" si="6"/>
        <v>13.824000000000002</v>
      </c>
      <c r="M50" s="17">
        <f t="shared" si="7"/>
        <v>13.824000000000002</v>
      </c>
      <c r="N50" s="17">
        <f t="shared" si="8"/>
        <v>18.432000000000002</v>
      </c>
      <c r="O50" s="17">
        <f t="shared" si="9"/>
        <v>18.432000000000002</v>
      </c>
    </row>
    <row r="51" spans="1:15" x14ac:dyDescent="0.35">
      <c r="A51" s="1">
        <v>45</v>
      </c>
      <c r="B51" s="17">
        <f>'[1]Berekening tarief 2026'!K53</f>
        <v>11.68</v>
      </c>
      <c r="C51" s="17">
        <f>'[1]Berekening tarief 2026'!L53</f>
        <v>281.11</v>
      </c>
      <c r="D51" s="17">
        <f t="shared" si="0"/>
        <v>7.008</v>
      </c>
      <c r="E51" s="17">
        <f t="shared" si="1"/>
        <v>7.008</v>
      </c>
      <c r="F51" s="17">
        <f t="shared" si="2"/>
        <v>9.3439999999999994</v>
      </c>
      <c r="G51" s="17">
        <f t="shared" si="3"/>
        <v>9.3439999999999994</v>
      </c>
      <c r="H51" s="17">
        <f t="shared" si="4"/>
        <v>23.36</v>
      </c>
      <c r="I51" s="17">
        <f t="shared" si="5"/>
        <v>23.36</v>
      </c>
      <c r="L51" s="17">
        <f t="shared" si="6"/>
        <v>14.016</v>
      </c>
      <c r="M51" s="17">
        <f t="shared" si="7"/>
        <v>14.016</v>
      </c>
      <c r="N51" s="17">
        <f t="shared" si="8"/>
        <v>18.687999999999999</v>
      </c>
      <c r="O51" s="17">
        <f t="shared" si="9"/>
        <v>18.687999999999999</v>
      </c>
    </row>
    <row r="52" spans="1:15" x14ac:dyDescent="0.35">
      <c r="A52" s="1">
        <v>46</v>
      </c>
      <c r="B52" s="17">
        <f>'[1]Berekening tarief 2026'!K54</f>
        <v>11.94</v>
      </c>
      <c r="C52" s="17">
        <f>'[1]Berekening tarief 2026'!L54</f>
        <v>287.18</v>
      </c>
      <c r="D52" s="17">
        <f t="shared" si="0"/>
        <v>7.1639999999999997</v>
      </c>
      <c r="E52" s="17">
        <f t="shared" si="1"/>
        <v>7.1639999999999997</v>
      </c>
      <c r="F52" s="17">
        <f t="shared" si="2"/>
        <v>9.5519999999999996</v>
      </c>
      <c r="G52" s="17">
        <f t="shared" si="3"/>
        <v>9.5519999999999996</v>
      </c>
      <c r="H52" s="17">
        <f t="shared" si="4"/>
        <v>23.88</v>
      </c>
      <c r="I52" s="17">
        <f t="shared" si="5"/>
        <v>23.88</v>
      </c>
      <c r="L52" s="17">
        <f t="shared" si="6"/>
        <v>14.327999999999999</v>
      </c>
      <c r="M52" s="17">
        <f t="shared" si="7"/>
        <v>14.327999999999999</v>
      </c>
      <c r="N52" s="17">
        <f t="shared" si="8"/>
        <v>19.103999999999999</v>
      </c>
      <c r="O52" s="17">
        <f t="shared" si="9"/>
        <v>19.103999999999999</v>
      </c>
    </row>
    <row r="53" spans="1:15" x14ac:dyDescent="0.35">
      <c r="A53" s="1">
        <v>47</v>
      </c>
      <c r="B53" s="17">
        <f>'[1]Berekening tarief 2026'!K55</f>
        <v>12.219999999999999</v>
      </c>
      <c r="C53" s="17">
        <f>'[1]Berekening tarief 2026'!L55</f>
        <v>294.68</v>
      </c>
      <c r="D53" s="17">
        <f t="shared" si="0"/>
        <v>7.331999999999999</v>
      </c>
      <c r="E53" s="17">
        <f t="shared" si="1"/>
        <v>7.331999999999999</v>
      </c>
      <c r="F53" s="17">
        <f t="shared" si="2"/>
        <v>9.7759999999999998</v>
      </c>
      <c r="G53" s="17">
        <f t="shared" si="3"/>
        <v>9.7759999999999998</v>
      </c>
      <c r="H53" s="17">
        <f t="shared" si="4"/>
        <v>24.439999999999998</v>
      </c>
      <c r="I53" s="17">
        <f t="shared" si="5"/>
        <v>24.439999999999998</v>
      </c>
      <c r="L53" s="17">
        <f t="shared" si="6"/>
        <v>14.663999999999998</v>
      </c>
      <c r="M53" s="17">
        <f t="shared" si="7"/>
        <v>14.663999999999998</v>
      </c>
      <c r="N53" s="17">
        <f t="shared" si="8"/>
        <v>19.552</v>
      </c>
      <c r="O53" s="17">
        <f t="shared" si="9"/>
        <v>19.552</v>
      </c>
    </row>
    <row r="54" spans="1:15" x14ac:dyDescent="0.35">
      <c r="A54" s="1">
        <v>48</v>
      </c>
      <c r="B54" s="17">
        <f>'[1]Berekening tarief 2026'!K56</f>
        <v>12.510000000000002</v>
      </c>
      <c r="C54" s="17">
        <f>'[1]Berekening tarief 2026'!L56</f>
        <v>300.88</v>
      </c>
      <c r="D54" s="17">
        <f t="shared" si="0"/>
        <v>7.5060000000000002</v>
      </c>
      <c r="E54" s="17">
        <f t="shared" si="1"/>
        <v>7.5060000000000002</v>
      </c>
      <c r="F54" s="17">
        <f t="shared" si="2"/>
        <v>10.008000000000003</v>
      </c>
      <c r="G54" s="17">
        <f t="shared" si="3"/>
        <v>10.008000000000003</v>
      </c>
      <c r="H54" s="17">
        <f t="shared" si="4"/>
        <v>25.020000000000003</v>
      </c>
      <c r="I54" s="17">
        <f t="shared" si="5"/>
        <v>25.020000000000003</v>
      </c>
      <c r="L54" s="17">
        <f t="shared" si="6"/>
        <v>15.012</v>
      </c>
      <c r="M54" s="17">
        <f t="shared" si="7"/>
        <v>15.012</v>
      </c>
      <c r="N54" s="17">
        <f t="shared" si="8"/>
        <v>20.016000000000005</v>
      </c>
      <c r="O54" s="17">
        <f t="shared" si="9"/>
        <v>20.016000000000005</v>
      </c>
    </row>
    <row r="55" spans="1:15" x14ac:dyDescent="0.35">
      <c r="A55" s="1">
        <v>49</v>
      </c>
      <c r="B55" s="17">
        <f>'[1]Berekening tarief 2026'!K57</f>
        <v>12.65</v>
      </c>
      <c r="C55" s="17">
        <f>'[1]Berekening tarief 2026'!L57</f>
        <v>306.95</v>
      </c>
      <c r="D55" s="17">
        <f t="shared" si="0"/>
        <v>7.59</v>
      </c>
      <c r="E55" s="17">
        <f t="shared" si="1"/>
        <v>7.59</v>
      </c>
      <c r="F55" s="17">
        <f t="shared" si="2"/>
        <v>10.120000000000001</v>
      </c>
      <c r="G55" s="17">
        <f t="shared" si="3"/>
        <v>10.120000000000001</v>
      </c>
      <c r="H55" s="17">
        <f t="shared" si="4"/>
        <v>25.3</v>
      </c>
      <c r="I55" s="17">
        <f t="shared" si="5"/>
        <v>25.3</v>
      </c>
      <c r="L55" s="17">
        <f t="shared" si="6"/>
        <v>15.18</v>
      </c>
      <c r="M55" s="17">
        <f t="shared" si="7"/>
        <v>15.18</v>
      </c>
      <c r="N55" s="17">
        <f t="shared" si="8"/>
        <v>20.240000000000002</v>
      </c>
      <c r="O55" s="17">
        <f t="shared" si="9"/>
        <v>20.240000000000002</v>
      </c>
    </row>
    <row r="56" spans="1:15" x14ac:dyDescent="0.35">
      <c r="A56" s="1">
        <v>50</v>
      </c>
      <c r="B56" s="17">
        <f>'[1]Berekening tarief 2026'!K58</f>
        <v>12.91</v>
      </c>
      <c r="C56" s="17">
        <f>'[1]Berekening tarief 2026'!L58</f>
        <v>311.11</v>
      </c>
      <c r="D56" s="17">
        <f t="shared" si="0"/>
        <v>7.7459999999999996</v>
      </c>
      <c r="E56" s="17">
        <f t="shared" si="1"/>
        <v>7.7459999999999996</v>
      </c>
      <c r="F56" s="17">
        <f t="shared" si="2"/>
        <v>10.328000000000001</v>
      </c>
      <c r="G56" s="17">
        <f t="shared" si="3"/>
        <v>10.328000000000001</v>
      </c>
      <c r="H56" s="17">
        <f t="shared" si="4"/>
        <v>25.82</v>
      </c>
      <c r="I56" s="17">
        <f t="shared" si="5"/>
        <v>25.82</v>
      </c>
      <c r="L56" s="17">
        <f t="shared" si="6"/>
        <v>15.491999999999999</v>
      </c>
      <c r="M56" s="17">
        <f t="shared" si="7"/>
        <v>15.491999999999999</v>
      </c>
      <c r="N56" s="17">
        <f t="shared" si="8"/>
        <v>20.656000000000002</v>
      </c>
      <c r="O56" s="17">
        <f t="shared" si="9"/>
        <v>20.656000000000002</v>
      </c>
    </row>
    <row r="57" spans="1:15" x14ac:dyDescent="0.35">
      <c r="A57" s="1">
        <v>51</v>
      </c>
      <c r="B57" s="17">
        <f>'[1]Berekening tarief 2026'!K59</f>
        <v>13.049999999999999</v>
      </c>
      <c r="C57" s="17">
        <f>'[1]Berekening tarief 2026'!L59</f>
        <v>313.73</v>
      </c>
      <c r="D57" s="17">
        <f t="shared" si="0"/>
        <v>7.8299999999999992</v>
      </c>
      <c r="E57" s="17">
        <f t="shared" si="1"/>
        <v>7.8299999999999992</v>
      </c>
      <c r="F57" s="17">
        <f t="shared" si="2"/>
        <v>10.44</v>
      </c>
      <c r="G57" s="17">
        <f t="shared" si="3"/>
        <v>10.44</v>
      </c>
      <c r="H57" s="17">
        <f t="shared" si="4"/>
        <v>26.099999999999998</v>
      </c>
      <c r="I57" s="17">
        <f t="shared" si="5"/>
        <v>26.099999999999998</v>
      </c>
      <c r="L57" s="17">
        <f t="shared" si="6"/>
        <v>15.659999999999998</v>
      </c>
      <c r="M57" s="17">
        <f t="shared" si="7"/>
        <v>15.659999999999998</v>
      </c>
      <c r="N57" s="17">
        <f t="shared" si="8"/>
        <v>20.88</v>
      </c>
      <c r="O57" s="17">
        <f t="shared" si="9"/>
        <v>20.88</v>
      </c>
    </row>
    <row r="58" spans="1:15" x14ac:dyDescent="0.35">
      <c r="A58" s="1">
        <v>52</v>
      </c>
      <c r="B58" s="17">
        <f>'[1]Berekening tarief 2026'!K60</f>
        <v>13.34</v>
      </c>
      <c r="C58" s="17">
        <f>'[1]Berekening tarief 2026'!L60</f>
        <v>323.14</v>
      </c>
      <c r="D58" s="17">
        <f t="shared" si="0"/>
        <v>8.0039999999999996</v>
      </c>
      <c r="E58" s="17">
        <f t="shared" si="1"/>
        <v>8.0039999999999996</v>
      </c>
      <c r="F58" s="17">
        <f t="shared" si="2"/>
        <v>10.672000000000001</v>
      </c>
      <c r="G58" s="17">
        <f t="shared" si="3"/>
        <v>10.672000000000001</v>
      </c>
      <c r="H58" s="17">
        <f t="shared" si="4"/>
        <v>26.68</v>
      </c>
      <c r="I58" s="17">
        <f t="shared" si="5"/>
        <v>26.68</v>
      </c>
      <c r="L58" s="17">
        <f t="shared" si="6"/>
        <v>16.007999999999999</v>
      </c>
      <c r="M58" s="17">
        <f t="shared" si="7"/>
        <v>16.007999999999999</v>
      </c>
      <c r="N58" s="17">
        <f t="shared" si="8"/>
        <v>21.344000000000001</v>
      </c>
      <c r="O58" s="17">
        <f t="shared" si="9"/>
        <v>21.344000000000001</v>
      </c>
    </row>
    <row r="59" spans="1:15" x14ac:dyDescent="0.35">
      <c r="A59" s="1">
        <v>53</v>
      </c>
      <c r="B59" s="17">
        <f>'[1]Berekening tarief 2026'!K61</f>
        <v>13.49</v>
      </c>
      <c r="C59" s="17">
        <f>'[1]Berekening tarief 2026'!L61</f>
        <v>323.86</v>
      </c>
      <c r="D59" s="17">
        <f t="shared" si="0"/>
        <v>8.0939999999999994</v>
      </c>
      <c r="E59" s="17">
        <f t="shared" si="1"/>
        <v>8.0939999999999994</v>
      </c>
      <c r="F59" s="17">
        <f t="shared" si="2"/>
        <v>10.792000000000002</v>
      </c>
      <c r="G59" s="17">
        <f t="shared" si="3"/>
        <v>10.792000000000002</v>
      </c>
      <c r="H59" s="17">
        <f t="shared" si="4"/>
        <v>26.98</v>
      </c>
      <c r="I59" s="17">
        <f t="shared" si="5"/>
        <v>26.98</v>
      </c>
      <c r="L59" s="17">
        <f t="shared" si="6"/>
        <v>16.187999999999999</v>
      </c>
      <c r="M59" s="17">
        <f t="shared" si="7"/>
        <v>16.187999999999999</v>
      </c>
      <c r="N59" s="17">
        <f t="shared" si="8"/>
        <v>21.584000000000003</v>
      </c>
      <c r="O59" s="17">
        <f t="shared" si="9"/>
        <v>21.584000000000003</v>
      </c>
    </row>
    <row r="60" spans="1:15" x14ac:dyDescent="0.35">
      <c r="A60" s="1">
        <v>54</v>
      </c>
      <c r="B60" s="17">
        <f>'[1]Berekening tarief 2026'!K62</f>
        <v>13.76</v>
      </c>
      <c r="C60" s="17">
        <f>'[1]Berekening tarief 2026'!L62</f>
        <v>333.48</v>
      </c>
      <c r="D60" s="17">
        <f t="shared" si="0"/>
        <v>8.2560000000000002</v>
      </c>
      <c r="E60" s="17">
        <f t="shared" si="1"/>
        <v>8.2560000000000002</v>
      </c>
      <c r="F60" s="17">
        <f t="shared" si="2"/>
        <v>11.008000000000001</v>
      </c>
      <c r="G60" s="17">
        <f t="shared" si="3"/>
        <v>11.008000000000001</v>
      </c>
      <c r="H60" s="17">
        <f t="shared" si="4"/>
        <v>27.52</v>
      </c>
      <c r="I60" s="17">
        <f t="shared" si="5"/>
        <v>27.52</v>
      </c>
      <c r="L60" s="17">
        <f t="shared" si="6"/>
        <v>16.512</v>
      </c>
      <c r="M60" s="17">
        <f t="shared" si="7"/>
        <v>16.512</v>
      </c>
      <c r="N60" s="17">
        <f t="shared" si="8"/>
        <v>22.016000000000002</v>
      </c>
      <c r="O60" s="17">
        <f t="shared" si="9"/>
        <v>22.016000000000002</v>
      </c>
    </row>
    <row r="61" spans="1:15" x14ac:dyDescent="0.35">
      <c r="A61" s="1">
        <v>55</v>
      </c>
      <c r="B61" s="17">
        <f>'[1]Berekening tarief 2026'!K63</f>
        <v>14.04</v>
      </c>
      <c r="C61" s="17">
        <f>'[1]Berekening tarief 2026'!L63</f>
        <v>336.36</v>
      </c>
      <c r="D61" s="17">
        <f t="shared" si="0"/>
        <v>8.4239999999999995</v>
      </c>
      <c r="E61" s="17">
        <f t="shared" si="1"/>
        <v>8.4239999999999995</v>
      </c>
      <c r="F61" s="17">
        <f t="shared" si="2"/>
        <v>11.231999999999999</v>
      </c>
      <c r="G61" s="17">
        <f t="shared" si="3"/>
        <v>11.231999999999999</v>
      </c>
      <c r="H61" s="17">
        <f t="shared" si="4"/>
        <v>28.08</v>
      </c>
      <c r="I61" s="17">
        <f t="shared" si="5"/>
        <v>28.08</v>
      </c>
      <c r="L61" s="17">
        <f t="shared" si="6"/>
        <v>16.847999999999999</v>
      </c>
      <c r="M61" s="17">
        <f t="shared" si="7"/>
        <v>16.847999999999999</v>
      </c>
      <c r="N61" s="17">
        <f t="shared" si="8"/>
        <v>22.463999999999999</v>
      </c>
      <c r="O61" s="17">
        <f t="shared" si="9"/>
        <v>22.463999999999999</v>
      </c>
    </row>
    <row r="62" spans="1:15" x14ac:dyDescent="0.35">
      <c r="A62" s="1">
        <v>56</v>
      </c>
      <c r="B62" s="17">
        <f>'[1]Berekening tarief 2026'!K64</f>
        <v>14.3</v>
      </c>
      <c r="C62" s="17">
        <f>'[1]Berekening tarief 2026'!L64</f>
        <v>343.98</v>
      </c>
      <c r="D62" s="17">
        <f t="shared" si="0"/>
        <v>8.58</v>
      </c>
      <c r="E62" s="17">
        <f t="shared" si="1"/>
        <v>8.58</v>
      </c>
      <c r="F62" s="17">
        <f t="shared" si="2"/>
        <v>11.440000000000001</v>
      </c>
      <c r="G62" s="17">
        <f t="shared" si="3"/>
        <v>11.440000000000001</v>
      </c>
      <c r="H62" s="17">
        <f t="shared" si="4"/>
        <v>28.6</v>
      </c>
      <c r="I62" s="17">
        <f t="shared" si="5"/>
        <v>28.6</v>
      </c>
      <c r="L62" s="17">
        <f t="shared" si="6"/>
        <v>17.16</v>
      </c>
      <c r="M62" s="17">
        <f t="shared" si="7"/>
        <v>17.16</v>
      </c>
      <c r="N62" s="17">
        <f t="shared" si="8"/>
        <v>22.880000000000003</v>
      </c>
      <c r="O62" s="17">
        <f t="shared" si="9"/>
        <v>22.880000000000003</v>
      </c>
    </row>
    <row r="63" spans="1:15" x14ac:dyDescent="0.35">
      <c r="A63" s="1">
        <v>57</v>
      </c>
      <c r="B63" s="17">
        <f>'[1]Berekening tarief 2026'!K65</f>
        <v>14.56</v>
      </c>
      <c r="C63" s="17">
        <f>'[1]Berekening tarief 2026'!L65</f>
        <v>346.59</v>
      </c>
      <c r="D63" s="17">
        <f t="shared" si="0"/>
        <v>8.7360000000000007</v>
      </c>
      <c r="E63" s="17">
        <f t="shared" si="1"/>
        <v>8.7360000000000007</v>
      </c>
      <c r="F63" s="17">
        <f t="shared" si="2"/>
        <v>11.648000000000001</v>
      </c>
      <c r="G63" s="17">
        <f t="shared" si="3"/>
        <v>11.648000000000001</v>
      </c>
      <c r="H63" s="17">
        <f t="shared" si="4"/>
        <v>29.12</v>
      </c>
      <c r="I63" s="17">
        <f t="shared" si="5"/>
        <v>29.12</v>
      </c>
      <c r="L63" s="17">
        <f t="shared" si="6"/>
        <v>17.472000000000001</v>
      </c>
      <c r="M63" s="17">
        <f t="shared" si="7"/>
        <v>17.472000000000001</v>
      </c>
      <c r="N63" s="17">
        <f t="shared" si="8"/>
        <v>23.296000000000003</v>
      </c>
      <c r="O63" s="17">
        <f t="shared" si="9"/>
        <v>23.296000000000003</v>
      </c>
    </row>
    <row r="64" spans="1:15" x14ac:dyDescent="0.35">
      <c r="A64" s="1">
        <v>58</v>
      </c>
      <c r="B64" s="17">
        <f>'[1]Berekening tarief 2026'!K66</f>
        <v>14.870000000000001</v>
      </c>
      <c r="C64" s="17">
        <f>'[1]Berekening tarief 2026'!L66</f>
        <v>353.86</v>
      </c>
      <c r="D64" s="17">
        <f t="shared" si="0"/>
        <v>8.9220000000000006</v>
      </c>
      <c r="E64" s="17">
        <f t="shared" si="1"/>
        <v>8.9220000000000006</v>
      </c>
      <c r="F64" s="17">
        <f t="shared" si="2"/>
        <v>11.896000000000001</v>
      </c>
      <c r="G64" s="17">
        <f t="shared" si="3"/>
        <v>11.896000000000001</v>
      </c>
      <c r="H64" s="17">
        <f t="shared" si="4"/>
        <v>29.740000000000002</v>
      </c>
      <c r="I64" s="17">
        <f t="shared" si="5"/>
        <v>29.740000000000002</v>
      </c>
      <c r="L64" s="17">
        <f t="shared" si="6"/>
        <v>17.844000000000001</v>
      </c>
      <c r="M64" s="17">
        <f t="shared" si="7"/>
        <v>17.844000000000001</v>
      </c>
      <c r="N64" s="17">
        <f t="shared" si="8"/>
        <v>23.792000000000002</v>
      </c>
      <c r="O64" s="17">
        <f t="shared" si="9"/>
        <v>23.792000000000002</v>
      </c>
    </row>
    <row r="65" spans="1:15" x14ac:dyDescent="0.35">
      <c r="A65" s="1">
        <v>59</v>
      </c>
      <c r="B65" s="17">
        <f>'[1]Berekening tarief 2026'!K67</f>
        <v>15</v>
      </c>
      <c r="C65" s="17">
        <f>'[1]Berekening tarief 2026'!L67</f>
        <v>356.47</v>
      </c>
      <c r="D65" s="17">
        <f t="shared" si="0"/>
        <v>9</v>
      </c>
      <c r="E65" s="17">
        <f t="shared" si="1"/>
        <v>9</v>
      </c>
      <c r="F65" s="17">
        <f t="shared" si="2"/>
        <v>12</v>
      </c>
      <c r="G65" s="17">
        <f t="shared" si="3"/>
        <v>12</v>
      </c>
      <c r="H65" s="17">
        <f t="shared" si="4"/>
        <v>30</v>
      </c>
      <c r="I65" s="17">
        <f t="shared" si="5"/>
        <v>30</v>
      </c>
      <c r="L65" s="17">
        <f t="shared" si="6"/>
        <v>18</v>
      </c>
      <c r="M65" s="17">
        <f t="shared" si="7"/>
        <v>18</v>
      </c>
      <c r="N65" s="17">
        <f t="shared" si="8"/>
        <v>24</v>
      </c>
      <c r="O65" s="17">
        <f t="shared" si="9"/>
        <v>24</v>
      </c>
    </row>
    <row r="66" spans="1:15" x14ac:dyDescent="0.35">
      <c r="A66" s="1">
        <v>60</v>
      </c>
      <c r="B66" s="17">
        <f>'[1]Berekening tarief 2026'!K68</f>
        <v>15.27</v>
      </c>
      <c r="C66" s="17">
        <f>'[1]Berekening tarief 2026'!L68</f>
        <v>362.8</v>
      </c>
      <c r="D66" s="17">
        <f t="shared" si="0"/>
        <v>9.161999999999999</v>
      </c>
      <c r="E66" s="17">
        <f t="shared" si="1"/>
        <v>9.161999999999999</v>
      </c>
      <c r="F66" s="17">
        <f t="shared" si="2"/>
        <v>12.216000000000001</v>
      </c>
      <c r="G66" s="17">
        <f t="shared" si="3"/>
        <v>12.216000000000001</v>
      </c>
      <c r="H66" s="17">
        <f t="shared" si="4"/>
        <v>30.54</v>
      </c>
      <c r="I66" s="17">
        <f t="shared" si="5"/>
        <v>30.54</v>
      </c>
      <c r="L66" s="17">
        <f t="shared" si="6"/>
        <v>18.323999999999998</v>
      </c>
      <c r="M66" s="17">
        <f t="shared" si="7"/>
        <v>18.323999999999998</v>
      </c>
      <c r="N66" s="17">
        <f t="shared" si="8"/>
        <v>24.432000000000002</v>
      </c>
      <c r="O66" s="17">
        <f t="shared" si="9"/>
        <v>24.432000000000002</v>
      </c>
    </row>
    <row r="67" spans="1:15" x14ac:dyDescent="0.35">
      <c r="A67" s="1">
        <v>61</v>
      </c>
      <c r="B67" s="17">
        <f>'[1]Berekening tarief 2026'!K69</f>
        <v>15.42</v>
      </c>
      <c r="C67" s="17">
        <f>'[1]Berekening tarief 2026'!L69</f>
        <v>366.72</v>
      </c>
      <c r="D67" s="17">
        <f t="shared" si="0"/>
        <v>9.2519999999999989</v>
      </c>
      <c r="E67" s="17">
        <f t="shared" si="1"/>
        <v>9.2519999999999989</v>
      </c>
      <c r="F67" s="17">
        <f t="shared" si="2"/>
        <v>12.336</v>
      </c>
      <c r="G67" s="17">
        <f t="shared" si="3"/>
        <v>12.336</v>
      </c>
      <c r="H67" s="17">
        <f t="shared" si="4"/>
        <v>30.84</v>
      </c>
      <c r="I67" s="17">
        <f t="shared" si="5"/>
        <v>30.84</v>
      </c>
      <c r="L67" s="17">
        <f t="shared" si="6"/>
        <v>18.503999999999998</v>
      </c>
      <c r="M67" s="17">
        <f t="shared" si="7"/>
        <v>18.503999999999998</v>
      </c>
      <c r="N67" s="17">
        <f t="shared" si="8"/>
        <v>24.672000000000001</v>
      </c>
      <c r="O67" s="17">
        <f t="shared" si="9"/>
        <v>24.672000000000001</v>
      </c>
    </row>
    <row r="68" spans="1:15" x14ac:dyDescent="0.35">
      <c r="A68" s="1">
        <v>62</v>
      </c>
      <c r="B68" s="17">
        <f>'[1]Berekening tarief 2026'!K70</f>
        <v>15.69</v>
      </c>
      <c r="C68" s="17">
        <f>'[1]Berekening tarief 2026'!L70</f>
        <v>373.03</v>
      </c>
      <c r="D68" s="17">
        <f t="shared" si="0"/>
        <v>9.4139999999999997</v>
      </c>
      <c r="E68" s="17">
        <f t="shared" si="1"/>
        <v>9.4139999999999997</v>
      </c>
      <c r="F68" s="17">
        <f t="shared" si="2"/>
        <v>12.552</v>
      </c>
      <c r="G68" s="17">
        <f t="shared" si="3"/>
        <v>12.552</v>
      </c>
      <c r="H68" s="17">
        <f t="shared" si="4"/>
        <v>31.38</v>
      </c>
      <c r="I68" s="17">
        <f t="shared" si="5"/>
        <v>31.38</v>
      </c>
      <c r="L68" s="17">
        <f t="shared" si="6"/>
        <v>18.827999999999999</v>
      </c>
      <c r="M68" s="17">
        <f t="shared" si="7"/>
        <v>18.827999999999999</v>
      </c>
      <c r="N68" s="17">
        <f t="shared" si="8"/>
        <v>25.103999999999999</v>
      </c>
      <c r="O68" s="17">
        <f t="shared" si="9"/>
        <v>25.103999999999999</v>
      </c>
    </row>
    <row r="69" spans="1:15" x14ac:dyDescent="0.35">
      <c r="A69" s="1">
        <v>63</v>
      </c>
      <c r="B69" s="17">
        <f>'[1]Berekening tarief 2026'!K71</f>
        <v>15.85</v>
      </c>
      <c r="C69" s="17">
        <f>'[1]Berekening tarief 2026'!L71</f>
        <v>379.11</v>
      </c>
      <c r="D69" s="17">
        <f t="shared" si="0"/>
        <v>9.51</v>
      </c>
      <c r="E69" s="17">
        <f t="shared" si="1"/>
        <v>9.51</v>
      </c>
      <c r="F69" s="17">
        <f t="shared" si="2"/>
        <v>12.68</v>
      </c>
      <c r="G69" s="17">
        <f t="shared" si="3"/>
        <v>12.68</v>
      </c>
      <c r="H69" s="17">
        <f t="shared" si="4"/>
        <v>31.7</v>
      </c>
      <c r="I69" s="17">
        <f t="shared" si="5"/>
        <v>31.7</v>
      </c>
      <c r="L69" s="17">
        <f t="shared" si="6"/>
        <v>19.02</v>
      </c>
      <c r="M69" s="17">
        <f t="shared" si="7"/>
        <v>19.02</v>
      </c>
      <c r="N69" s="17">
        <f t="shared" si="8"/>
        <v>25.36</v>
      </c>
      <c r="O69" s="17">
        <f t="shared" si="9"/>
        <v>25.36</v>
      </c>
    </row>
    <row r="70" spans="1:15" x14ac:dyDescent="0.35">
      <c r="A70" s="1">
        <v>64</v>
      </c>
      <c r="B70" s="17">
        <f>'[1]Berekening tarief 2026'!K72</f>
        <v>16.11</v>
      </c>
      <c r="C70" s="17">
        <f>'[1]Berekening tarief 2026'!L72</f>
        <v>383.27</v>
      </c>
      <c r="D70" s="17">
        <f t="shared" si="0"/>
        <v>9.6659999999999986</v>
      </c>
      <c r="E70" s="17">
        <f t="shared" si="1"/>
        <v>9.6659999999999986</v>
      </c>
      <c r="F70" s="17">
        <f t="shared" si="2"/>
        <v>12.888</v>
      </c>
      <c r="G70" s="17">
        <f t="shared" si="3"/>
        <v>12.888</v>
      </c>
      <c r="H70" s="17">
        <f t="shared" si="4"/>
        <v>32.22</v>
      </c>
      <c r="I70" s="17">
        <f t="shared" si="5"/>
        <v>32.22</v>
      </c>
      <c r="L70" s="17">
        <f t="shared" si="6"/>
        <v>19.331999999999997</v>
      </c>
      <c r="M70" s="17">
        <f t="shared" si="7"/>
        <v>19.331999999999997</v>
      </c>
      <c r="N70" s="17">
        <f t="shared" si="8"/>
        <v>25.776</v>
      </c>
      <c r="O70" s="17">
        <f t="shared" si="9"/>
        <v>25.776</v>
      </c>
    </row>
    <row r="71" spans="1:15" x14ac:dyDescent="0.35">
      <c r="A71" s="1">
        <v>65</v>
      </c>
      <c r="B71" s="17">
        <f>'[1]Berekening tarief 2026'!K73</f>
        <v>16.260000000000002</v>
      </c>
      <c r="C71" s="17">
        <f>'[1]Berekening tarief 2026'!L73</f>
        <v>389.35</v>
      </c>
      <c r="D71" s="17">
        <f t="shared" ref="D71:D134" si="10">B71*60%</f>
        <v>9.7560000000000002</v>
      </c>
      <c r="E71" s="17">
        <f t="shared" ref="E71:E134" si="11">D71</f>
        <v>9.7560000000000002</v>
      </c>
      <c r="F71" s="17">
        <f t="shared" ref="F71:F134" si="12">B71*80%</f>
        <v>13.008000000000003</v>
      </c>
      <c r="G71" s="17">
        <f t="shared" ref="G71:G134" si="13">F71</f>
        <v>13.008000000000003</v>
      </c>
      <c r="H71" s="17">
        <f t="shared" ref="H71:H134" si="14">B71*2</f>
        <v>32.520000000000003</v>
      </c>
      <c r="I71" s="17">
        <f t="shared" ref="I71:I134" si="15">H71</f>
        <v>32.520000000000003</v>
      </c>
      <c r="L71" s="17">
        <f t="shared" ref="L71:L134" si="16">D71*2</f>
        <v>19.512</v>
      </c>
      <c r="M71" s="17">
        <f t="shared" ref="M71:M134" si="17">D71*2</f>
        <v>19.512</v>
      </c>
      <c r="N71" s="17">
        <f t="shared" ref="N71:N134" si="18">F71*2</f>
        <v>26.016000000000005</v>
      </c>
      <c r="O71" s="17">
        <f t="shared" ref="O71:O134" si="19">F71*2</f>
        <v>26.016000000000005</v>
      </c>
    </row>
    <row r="72" spans="1:15" x14ac:dyDescent="0.35">
      <c r="A72" s="1">
        <v>66</v>
      </c>
      <c r="B72" s="17">
        <f>'[1]Berekening tarief 2026'!K74</f>
        <v>16.53</v>
      </c>
      <c r="C72" s="17">
        <f>'[1]Berekening tarief 2026'!L74</f>
        <v>395.41</v>
      </c>
      <c r="D72" s="17">
        <f t="shared" si="10"/>
        <v>9.918000000000001</v>
      </c>
      <c r="E72" s="17">
        <f t="shared" si="11"/>
        <v>9.918000000000001</v>
      </c>
      <c r="F72" s="17">
        <f t="shared" si="12"/>
        <v>13.224000000000002</v>
      </c>
      <c r="G72" s="17">
        <f t="shared" si="13"/>
        <v>13.224000000000002</v>
      </c>
      <c r="H72" s="17">
        <f t="shared" si="14"/>
        <v>33.06</v>
      </c>
      <c r="I72" s="17">
        <f t="shared" si="15"/>
        <v>33.06</v>
      </c>
      <c r="L72" s="17">
        <f t="shared" si="16"/>
        <v>19.836000000000002</v>
      </c>
      <c r="M72" s="17">
        <f t="shared" si="17"/>
        <v>19.836000000000002</v>
      </c>
      <c r="N72" s="17">
        <f t="shared" si="18"/>
        <v>26.448000000000004</v>
      </c>
      <c r="O72" s="17">
        <f t="shared" si="19"/>
        <v>26.448000000000004</v>
      </c>
    </row>
    <row r="73" spans="1:15" x14ac:dyDescent="0.35">
      <c r="A73" s="1">
        <v>67</v>
      </c>
      <c r="B73" s="17">
        <f>'[1]Berekening tarief 2026'!K75</f>
        <v>16.68</v>
      </c>
      <c r="C73" s="17">
        <f>'[1]Berekening tarief 2026'!L75</f>
        <v>395.9</v>
      </c>
      <c r="D73" s="17">
        <f t="shared" si="10"/>
        <v>10.007999999999999</v>
      </c>
      <c r="E73" s="17">
        <f t="shared" si="11"/>
        <v>10.007999999999999</v>
      </c>
      <c r="F73" s="17">
        <f t="shared" si="12"/>
        <v>13.344000000000001</v>
      </c>
      <c r="G73" s="17">
        <f t="shared" si="13"/>
        <v>13.344000000000001</v>
      </c>
      <c r="H73" s="17">
        <f t="shared" si="14"/>
        <v>33.36</v>
      </c>
      <c r="I73" s="17">
        <f t="shared" si="15"/>
        <v>33.36</v>
      </c>
      <c r="L73" s="17">
        <f t="shared" si="16"/>
        <v>20.015999999999998</v>
      </c>
      <c r="M73" s="17">
        <f t="shared" si="17"/>
        <v>20.015999999999998</v>
      </c>
      <c r="N73" s="17">
        <f t="shared" si="18"/>
        <v>26.688000000000002</v>
      </c>
      <c r="O73" s="17">
        <f t="shared" si="19"/>
        <v>26.688000000000002</v>
      </c>
    </row>
    <row r="74" spans="1:15" x14ac:dyDescent="0.35">
      <c r="A74" s="1">
        <v>68</v>
      </c>
      <c r="B74" s="17">
        <f>'[1]Berekening tarief 2026'!K76</f>
        <v>16.940000000000001</v>
      </c>
      <c r="C74" s="17">
        <f>'[1]Berekening tarief 2026'!L76</f>
        <v>401.61</v>
      </c>
      <c r="D74" s="17">
        <f t="shared" si="10"/>
        <v>10.164</v>
      </c>
      <c r="E74" s="17">
        <f t="shared" si="11"/>
        <v>10.164</v>
      </c>
      <c r="F74" s="17">
        <f t="shared" si="12"/>
        <v>13.552000000000001</v>
      </c>
      <c r="G74" s="17">
        <f t="shared" si="13"/>
        <v>13.552000000000001</v>
      </c>
      <c r="H74" s="17">
        <f t="shared" si="14"/>
        <v>33.880000000000003</v>
      </c>
      <c r="I74" s="17">
        <f t="shared" si="15"/>
        <v>33.880000000000003</v>
      </c>
      <c r="L74" s="17">
        <f t="shared" si="16"/>
        <v>20.327999999999999</v>
      </c>
      <c r="M74" s="17">
        <f t="shared" si="17"/>
        <v>20.327999999999999</v>
      </c>
      <c r="N74" s="17">
        <f t="shared" si="18"/>
        <v>27.104000000000003</v>
      </c>
      <c r="O74" s="17">
        <f t="shared" si="19"/>
        <v>27.104000000000003</v>
      </c>
    </row>
    <row r="75" spans="1:15" x14ac:dyDescent="0.35">
      <c r="A75" s="1">
        <v>69</v>
      </c>
      <c r="B75" s="17">
        <f>'[1]Berekening tarief 2026'!K77</f>
        <v>17.22</v>
      </c>
      <c r="C75" s="17">
        <f>'[1]Berekening tarief 2026'!L77</f>
        <v>408.51</v>
      </c>
      <c r="D75" s="17">
        <f t="shared" si="10"/>
        <v>10.331999999999999</v>
      </c>
      <c r="E75" s="17">
        <f t="shared" si="11"/>
        <v>10.331999999999999</v>
      </c>
      <c r="F75" s="17">
        <f t="shared" si="12"/>
        <v>13.776</v>
      </c>
      <c r="G75" s="17">
        <f t="shared" si="13"/>
        <v>13.776</v>
      </c>
      <c r="H75" s="17">
        <f t="shared" si="14"/>
        <v>34.44</v>
      </c>
      <c r="I75" s="17">
        <f t="shared" si="15"/>
        <v>34.44</v>
      </c>
      <c r="L75" s="17">
        <f t="shared" si="16"/>
        <v>20.663999999999998</v>
      </c>
      <c r="M75" s="17">
        <f t="shared" si="17"/>
        <v>20.663999999999998</v>
      </c>
      <c r="N75" s="17">
        <f t="shared" si="18"/>
        <v>27.552</v>
      </c>
      <c r="O75" s="17">
        <f t="shared" si="19"/>
        <v>27.552</v>
      </c>
    </row>
    <row r="76" spans="1:15" x14ac:dyDescent="0.35">
      <c r="A76" s="1">
        <v>70</v>
      </c>
      <c r="B76" s="17">
        <f>'[1]Berekening tarief 2026'!K78</f>
        <v>17.509999999999998</v>
      </c>
      <c r="C76" s="17">
        <f>'[1]Berekening tarief 2026'!L78</f>
        <v>411.74</v>
      </c>
      <c r="D76" s="17">
        <f t="shared" si="10"/>
        <v>10.505999999999998</v>
      </c>
      <c r="E76" s="17">
        <f t="shared" si="11"/>
        <v>10.505999999999998</v>
      </c>
      <c r="F76" s="17">
        <f t="shared" si="12"/>
        <v>14.007999999999999</v>
      </c>
      <c r="G76" s="17">
        <f t="shared" si="13"/>
        <v>14.007999999999999</v>
      </c>
      <c r="H76" s="17">
        <f t="shared" si="14"/>
        <v>35.019999999999996</v>
      </c>
      <c r="I76" s="17">
        <f t="shared" si="15"/>
        <v>35.019999999999996</v>
      </c>
      <c r="L76" s="17">
        <f t="shared" si="16"/>
        <v>21.011999999999997</v>
      </c>
      <c r="M76" s="17">
        <f t="shared" si="17"/>
        <v>21.011999999999997</v>
      </c>
      <c r="N76" s="17">
        <f t="shared" si="18"/>
        <v>28.015999999999998</v>
      </c>
      <c r="O76" s="17">
        <f t="shared" si="19"/>
        <v>28.015999999999998</v>
      </c>
    </row>
    <row r="77" spans="1:15" x14ac:dyDescent="0.35">
      <c r="A77" s="1">
        <v>71</v>
      </c>
      <c r="B77" s="17">
        <f>'[1]Berekening tarief 2026'!K79</f>
        <v>17.64</v>
      </c>
      <c r="C77" s="17">
        <f>'[1]Berekening tarief 2026'!L79</f>
        <v>411.74</v>
      </c>
      <c r="D77" s="17">
        <f t="shared" si="10"/>
        <v>10.584</v>
      </c>
      <c r="E77" s="17">
        <f t="shared" si="11"/>
        <v>10.584</v>
      </c>
      <c r="F77" s="17">
        <f t="shared" si="12"/>
        <v>14.112000000000002</v>
      </c>
      <c r="G77" s="17">
        <f t="shared" si="13"/>
        <v>14.112000000000002</v>
      </c>
      <c r="H77" s="17">
        <f t="shared" si="14"/>
        <v>35.28</v>
      </c>
      <c r="I77" s="17">
        <f t="shared" si="15"/>
        <v>35.28</v>
      </c>
      <c r="L77" s="17">
        <f t="shared" si="16"/>
        <v>21.167999999999999</v>
      </c>
      <c r="M77" s="17">
        <f t="shared" si="17"/>
        <v>21.167999999999999</v>
      </c>
      <c r="N77" s="17">
        <f t="shared" si="18"/>
        <v>28.224000000000004</v>
      </c>
      <c r="O77" s="17">
        <f t="shared" si="19"/>
        <v>28.224000000000004</v>
      </c>
    </row>
    <row r="78" spans="1:15" x14ac:dyDescent="0.35">
      <c r="A78" s="1">
        <v>72</v>
      </c>
      <c r="B78" s="17">
        <f>'[1]Berekening tarief 2026'!K80</f>
        <v>18.040000000000003</v>
      </c>
      <c r="C78" s="17">
        <f>'[1]Berekening tarief 2026'!L80</f>
        <v>411.74</v>
      </c>
      <c r="D78" s="17">
        <f t="shared" si="10"/>
        <v>10.824000000000002</v>
      </c>
      <c r="E78" s="17">
        <f t="shared" si="11"/>
        <v>10.824000000000002</v>
      </c>
      <c r="F78" s="17">
        <f t="shared" si="12"/>
        <v>14.432000000000002</v>
      </c>
      <c r="G78" s="17">
        <f t="shared" si="13"/>
        <v>14.432000000000002</v>
      </c>
      <c r="H78" s="17">
        <f t="shared" si="14"/>
        <v>36.080000000000005</v>
      </c>
      <c r="I78" s="17">
        <f t="shared" si="15"/>
        <v>36.080000000000005</v>
      </c>
      <c r="L78" s="17">
        <f t="shared" si="16"/>
        <v>21.648000000000003</v>
      </c>
      <c r="M78" s="17">
        <f t="shared" si="17"/>
        <v>21.648000000000003</v>
      </c>
      <c r="N78" s="17">
        <f t="shared" si="18"/>
        <v>28.864000000000004</v>
      </c>
      <c r="O78" s="17">
        <f t="shared" si="19"/>
        <v>28.864000000000004</v>
      </c>
    </row>
    <row r="79" spans="1:15" x14ac:dyDescent="0.35">
      <c r="A79" s="1">
        <v>73</v>
      </c>
      <c r="B79" s="17">
        <f>'[1]Berekening tarief 2026'!K81</f>
        <v>18.2</v>
      </c>
      <c r="C79" s="17">
        <f>'[1]Berekening tarief 2026'!L81</f>
        <v>411.74</v>
      </c>
      <c r="D79" s="17">
        <f t="shared" si="10"/>
        <v>10.92</v>
      </c>
      <c r="E79" s="17">
        <f t="shared" si="11"/>
        <v>10.92</v>
      </c>
      <c r="F79" s="17">
        <f t="shared" si="12"/>
        <v>14.56</v>
      </c>
      <c r="G79" s="17">
        <f t="shared" si="13"/>
        <v>14.56</v>
      </c>
      <c r="H79" s="17">
        <f t="shared" si="14"/>
        <v>36.4</v>
      </c>
      <c r="I79" s="17">
        <f t="shared" si="15"/>
        <v>36.4</v>
      </c>
      <c r="L79" s="17">
        <f t="shared" si="16"/>
        <v>21.84</v>
      </c>
      <c r="M79" s="17">
        <f t="shared" si="17"/>
        <v>21.84</v>
      </c>
      <c r="N79" s="17">
        <f t="shared" si="18"/>
        <v>29.12</v>
      </c>
      <c r="O79" s="17">
        <f t="shared" si="19"/>
        <v>29.12</v>
      </c>
    </row>
    <row r="80" spans="1:15" x14ac:dyDescent="0.35">
      <c r="A80" s="1">
        <v>74</v>
      </c>
      <c r="B80" s="17">
        <f>'[1]Berekening tarief 2026'!K82</f>
        <v>18.47</v>
      </c>
      <c r="C80" s="17">
        <f>'[1]Berekening tarief 2026'!L82</f>
        <v>411.74</v>
      </c>
      <c r="D80" s="17">
        <f t="shared" si="10"/>
        <v>11.081999999999999</v>
      </c>
      <c r="E80" s="17">
        <f t="shared" si="11"/>
        <v>11.081999999999999</v>
      </c>
      <c r="F80" s="17">
        <f t="shared" si="12"/>
        <v>14.776</v>
      </c>
      <c r="G80" s="17">
        <f t="shared" si="13"/>
        <v>14.776</v>
      </c>
      <c r="H80" s="17">
        <f t="shared" si="14"/>
        <v>36.94</v>
      </c>
      <c r="I80" s="17">
        <f t="shared" si="15"/>
        <v>36.94</v>
      </c>
      <c r="L80" s="17">
        <f t="shared" si="16"/>
        <v>22.163999999999998</v>
      </c>
      <c r="M80" s="17">
        <f t="shared" si="17"/>
        <v>22.163999999999998</v>
      </c>
      <c r="N80" s="17">
        <f t="shared" si="18"/>
        <v>29.552</v>
      </c>
      <c r="O80" s="17">
        <f t="shared" si="19"/>
        <v>29.552</v>
      </c>
    </row>
    <row r="81" spans="1:15" x14ac:dyDescent="0.35">
      <c r="A81" s="1">
        <v>75</v>
      </c>
      <c r="B81" s="17">
        <f>'[1]Berekening tarief 2026'!K83</f>
        <v>18.87</v>
      </c>
      <c r="C81" s="17">
        <f>'[1]Berekening tarief 2026'!L83</f>
        <v>411.74</v>
      </c>
      <c r="D81" s="17">
        <f t="shared" si="10"/>
        <v>11.322000000000001</v>
      </c>
      <c r="E81" s="17">
        <f t="shared" si="11"/>
        <v>11.322000000000001</v>
      </c>
      <c r="F81" s="17">
        <f t="shared" si="12"/>
        <v>15.096000000000002</v>
      </c>
      <c r="G81" s="17">
        <f t="shared" si="13"/>
        <v>15.096000000000002</v>
      </c>
      <c r="H81" s="17">
        <f t="shared" si="14"/>
        <v>37.74</v>
      </c>
      <c r="I81" s="17">
        <f t="shared" si="15"/>
        <v>37.74</v>
      </c>
      <c r="L81" s="17">
        <f t="shared" si="16"/>
        <v>22.644000000000002</v>
      </c>
      <c r="M81" s="17">
        <f t="shared" si="17"/>
        <v>22.644000000000002</v>
      </c>
      <c r="N81" s="17">
        <f t="shared" si="18"/>
        <v>30.192000000000004</v>
      </c>
      <c r="O81" s="17">
        <f t="shared" si="19"/>
        <v>30.192000000000004</v>
      </c>
    </row>
    <row r="82" spans="1:15" x14ac:dyDescent="0.35">
      <c r="A82" s="1">
        <v>76</v>
      </c>
      <c r="B82" s="17">
        <f>'[1]Berekening tarief 2026'!K84</f>
        <v>19.02</v>
      </c>
      <c r="C82" s="17">
        <f>'[1]Berekening tarief 2026'!L84</f>
        <v>411.74</v>
      </c>
      <c r="D82" s="17">
        <f t="shared" si="10"/>
        <v>11.411999999999999</v>
      </c>
      <c r="E82" s="17">
        <f t="shared" si="11"/>
        <v>11.411999999999999</v>
      </c>
      <c r="F82" s="17">
        <f t="shared" si="12"/>
        <v>15.216000000000001</v>
      </c>
      <c r="G82" s="17">
        <f t="shared" si="13"/>
        <v>15.216000000000001</v>
      </c>
      <c r="H82" s="17">
        <f t="shared" si="14"/>
        <v>38.04</v>
      </c>
      <c r="I82" s="17">
        <f t="shared" si="15"/>
        <v>38.04</v>
      </c>
      <c r="L82" s="17">
        <f t="shared" si="16"/>
        <v>22.823999999999998</v>
      </c>
      <c r="M82" s="17">
        <f t="shared" si="17"/>
        <v>22.823999999999998</v>
      </c>
      <c r="N82" s="17">
        <f t="shared" si="18"/>
        <v>30.432000000000002</v>
      </c>
      <c r="O82" s="17">
        <f t="shared" si="19"/>
        <v>30.432000000000002</v>
      </c>
    </row>
    <row r="83" spans="1:15" x14ac:dyDescent="0.35">
      <c r="A83" s="1">
        <v>77</v>
      </c>
      <c r="B83" s="17">
        <f>'[1]Berekening tarief 2026'!K85</f>
        <v>19.3</v>
      </c>
      <c r="C83" s="17">
        <f>'[1]Berekening tarief 2026'!L85</f>
        <v>411.74</v>
      </c>
      <c r="D83" s="17">
        <f t="shared" si="10"/>
        <v>11.58</v>
      </c>
      <c r="E83" s="17">
        <f t="shared" si="11"/>
        <v>11.58</v>
      </c>
      <c r="F83" s="17">
        <f t="shared" si="12"/>
        <v>15.440000000000001</v>
      </c>
      <c r="G83" s="17">
        <f t="shared" si="13"/>
        <v>15.440000000000001</v>
      </c>
      <c r="H83" s="17">
        <f t="shared" si="14"/>
        <v>38.6</v>
      </c>
      <c r="I83" s="17">
        <f t="shared" si="15"/>
        <v>38.6</v>
      </c>
      <c r="L83" s="17">
        <f t="shared" si="16"/>
        <v>23.16</v>
      </c>
      <c r="M83" s="17">
        <f t="shared" si="17"/>
        <v>23.16</v>
      </c>
      <c r="N83" s="17">
        <f t="shared" si="18"/>
        <v>30.880000000000003</v>
      </c>
      <c r="O83" s="17">
        <f t="shared" si="19"/>
        <v>30.880000000000003</v>
      </c>
    </row>
    <row r="84" spans="1:15" x14ac:dyDescent="0.35">
      <c r="A84" s="1">
        <v>78</v>
      </c>
      <c r="B84" s="17">
        <f>'[1]Berekening tarief 2026'!K86</f>
        <v>19.439999999999998</v>
      </c>
      <c r="C84" s="17">
        <f>'[1]Berekening tarief 2026'!L86</f>
        <v>411.74</v>
      </c>
      <c r="D84" s="17">
        <f t="shared" si="10"/>
        <v>11.663999999999998</v>
      </c>
      <c r="E84" s="17">
        <f t="shared" si="11"/>
        <v>11.663999999999998</v>
      </c>
      <c r="F84" s="17">
        <f t="shared" si="12"/>
        <v>15.552</v>
      </c>
      <c r="G84" s="17">
        <f t="shared" si="13"/>
        <v>15.552</v>
      </c>
      <c r="H84" s="17">
        <f t="shared" si="14"/>
        <v>38.879999999999995</v>
      </c>
      <c r="I84" s="17">
        <f t="shared" si="15"/>
        <v>38.879999999999995</v>
      </c>
      <c r="L84" s="17">
        <f t="shared" si="16"/>
        <v>23.327999999999996</v>
      </c>
      <c r="M84" s="17">
        <f t="shared" si="17"/>
        <v>23.327999999999996</v>
      </c>
      <c r="N84" s="17">
        <f t="shared" si="18"/>
        <v>31.103999999999999</v>
      </c>
      <c r="O84" s="17">
        <f t="shared" si="19"/>
        <v>31.103999999999999</v>
      </c>
    </row>
    <row r="85" spans="1:15" x14ac:dyDescent="0.35">
      <c r="A85" s="1">
        <v>79</v>
      </c>
      <c r="B85" s="17">
        <f>'[1]Berekening tarief 2026'!K87</f>
        <v>19.71</v>
      </c>
      <c r="C85" s="17">
        <f>'[1]Berekening tarief 2026'!L87</f>
        <v>411.74</v>
      </c>
      <c r="D85" s="17">
        <f t="shared" si="10"/>
        <v>11.826000000000001</v>
      </c>
      <c r="E85" s="17">
        <f t="shared" si="11"/>
        <v>11.826000000000001</v>
      </c>
      <c r="F85" s="17">
        <f t="shared" si="12"/>
        <v>15.768000000000001</v>
      </c>
      <c r="G85" s="17">
        <f t="shared" si="13"/>
        <v>15.768000000000001</v>
      </c>
      <c r="H85" s="17">
        <f t="shared" si="14"/>
        <v>39.42</v>
      </c>
      <c r="I85" s="17">
        <f t="shared" si="15"/>
        <v>39.42</v>
      </c>
      <c r="L85" s="17">
        <f t="shared" si="16"/>
        <v>23.652000000000001</v>
      </c>
      <c r="M85" s="17">
        <f t="shared" si="17"/>
        <v>23.652000000000001</v>
      </c>
      <c r="N85" s="17">
        <f t="shared" si="18"/>
        <v>31.536000000000001</v>
      </c>
      <c r="O85" s="17">
        <f t="shared" si="19"/>
        <v>31.536000000000001</v>
      </c>
    </row>
    <row r="86" spans="1:15" x14ac:dyDescent="0.35">
      <c r="A86" s="1">
        <v>80</v>
      </c>
      <c r="B86" s="17">
        <f>'[1]Berekening tarief 2026'!K88</f>
        <v>19.860000000000003</v>
      </c>
      <c r="C86" s="17">
        <f>'[1]Berekening tarief 2026'!L88</f>
        <v>411.74</v>
      </c>
      <c r="D86" s="17">
        <f t="shared" si="10"/>
        <v>11.916000000000002</v>
      </c>
      <c r="E86" s="17">
        <f t="shared" si="11"/>
        <v>11.916000000000002</v>
      </c>
      <c r="F86" s="17">
        <f t="shared" si="12"/>
        <v>15.888000000000003</v>
      </c>
      <c r="G86" s="17">
        <f t="shared" si="13"/>
        <v>15.888000000000003</v>
      </c>
      <c r="H86" s="17">
        <f t="shared" si="14"/>
        <v>39.720000000000006</v>
      </c>
      <c r="I86" s="17">
        <f t="shared" si="15"/>
        <v>39.720000000000006</v>
      </c>
      <c r="L86" s="17">
        <f t="shared" si="16"/>
        <v>23.832000000000004</v>
      </c>
      <c r="M86" s="17">
        <f t="shared" si="17"/>
        <v>23.832000000000004</v>
      </c>
      <c r="N86" s="17">
        <f t="shared" si="18"/>
        <v>31.776000000000007</v>
      </c>
      <c r="O86" s="17">
        <f t="shared" si="19"/>
        <v>31.776000000000007</v>
      </c>
    </row>
    <row r="87" spans="1:15" x14ac:dyDescent="0.35">
      <c r="A87" s="1">
        <v>81</v>
      </c>
      <c r="B87" s="17">
        <f>'[1]Berekening tarief 2026'!K89</f>
        <v>20.010000000000002</v>
      </c>
      <c r="C87" s="17">
        <f>'[1]Berekening tarief 2026'!L89</f>
        <v>411.74</v>
      </c>
      <c r="D87" s="17">
        <f t="shared" si="10"/>
        <v>12.006</v>
      </c>
      <c r="E87" s="17">
        <f t="shared" si="11"/>
        <v>12.006</v>
      </c>
      <c r="F87" s="17">
        <f t="shared" si="12"/>
        <v>16.008000000000003</v>
      </c>
      <c r="G87" s="17">
        <f t="shared" si="13"/>
        <v>16.008000000000003</v>
      </c>
      <c r="H87" s="17">
        <f t="shared" si="14"/>
        <v>40.020000000000003</v>
      </c>
      <c r="I87" s="17">
        <f t="shared" si="15"/>
        <v>40.020000000000003</v>
      </c>
      <c r="L87" s="17">
        <f t="shared" si="16"/>
        <v>24.012</v>
      </c>
      <c r="M87" s="17">
        <f t="shared" si="17"/>
        <v>24.012</v>
      </c>
      <c r="N87" s="17">
        <f t="shared" si="18"/>
        <v>32.016000000000005</v>
      </c>
      <c r="O87" s="17">
        <f t="shared" si="19"/>
        <v>32.016000000000005</v>
      </c>
    </row>
    <row r="88" spans="1:15" x14ac:dyDescent="0.35">
      <c r="A88" s="1">
        <v>82</v>
      </c>
      <c r="B88" s="17">
        <f>'[1]Berekening tarief 2026'!K90</f>
        <v>20.27</v>
      </c>
      <c r="C88" s="17">
        <f>'[1]Berekening tarief 2026'!L90</f>
        <v>411.74</v>
      </c>
      <c r="D88" s="17">
        <f t="shared" si="10"/>
        <v>12.161999999999999</v>
      </c>
      <c r="E88" s="17">
        <f t="shared" si="11"/>
        <v>12.161999999999999</v>
      </c>
      <c r="F88" s="17">
        <f t="shared" si="12"/>
        <v>16.216000000000001</v>
      </c>
      <c r="G88" s="17">
        <f t="shared" si="13"/>
        <v>16.216000000000001</v>
      </c>
      <c r="H88" s="17">
        <f t="shared" si="14"/>
        <v>40.54</v>
      </c>
      <c r="I88" s="17">
        <f t="shared" si="15"/>
        <v>40.54</v>
      </c>
      <c r="L88" s="17">
        <f t="shared" si="16"/>
        <v>24.323999999999998</v>
      </c>
      <c r="M88" s="17">
        <f t="shared" si="17"/>
        <v>24.323999999999998</v>
      </c>
      <c r="N88" s="17">
        <f t="shared" si="18"/>
        <v>32.432000000000002</v>
      </c>
      <c r="O88" s="17">
        <f t="shared" si="19"/>
        <v>32.432000000000002</v>
      </c>
    </row>
    <row r="89" spans="1:15" x14ac:dyDescent="0.35">
      <c r="A89" s="1">
        <v>83</v>
      </c>
      <c r="B89" s="17">
        <f>'[1]Berekening tarief 2026'!K91</f>
        <v>20.420000000000002</v>
      </c>
      <c r="C89" s="17">
        <f>'[1]Berekening tarief 2026'!L91</f>
        <v>411.74</v>
      </c>
      <c r="D89" s="17">
        <f t="shared" si="10"/>
        <v>12.252000000000001</v>
      </c>
      <c r="E89" s="17">
        <f t="shared" si="11"/>
        <v>12.252000000000001</v>
      </c>
      <c r="F89" s="17">
        <f t="shared" si="12"/>
        <v>16.336000000000002</v>
      </c>
      <c r="G89" s="17">
        <f t="shared" si="13"/>
        <v>16.336000000000002</v>
      </c>
      <c r="H89" s="17">
        <f t="shared" si="14"/>
        <v>40.840000000000003</v>
      </c>
      <c r="I89" s="17">
        <f t="shared" si="15"/>
        <v>40.840000000000003</v>
      </c>
      <c r="L89" s="17">
        <f t="shared" si="16"/>
        <v>24.504000000000001</v>
      </c>
      <c r="M89" s="17">
        <f t="shared" si="17"/>
        <v>24.504000000000001</v>
      </c>
      <c r="N89" s="17">
        <f t="shared" si="18"/>
        <v>32.672000000000004</v>
      </c>
      <c r="O89" s="17">
        <f t="shared" si="19"/>
        <v>32.672000000000004</v>
      </c>
    </row>
    <row r="90" spans="1:15" x14ac:dyDescent="0.35">
      <c r="A90" s="1">
        <v>84</v>
      </c>
      <c r="B90" s="17">
        <f>'[1]Berekening tarief 2026'!K92</f>
        <v>20.57</v>
      </c>
      <c r="C90" s="17">
        <f>'[1]Berekening tarief 2026'!L92</f>
        <v>411.74</v>
      </c>
      <c r="D90" s="17">
        <f t="shared" si="10"/>
        <v>12.342000000000001</v>
      </c>
      <c r="E90" s="17">
        <f t="shared" si="11"/>
        <v>12.342000000000001</v>
      </c>
      <c r="F90" s="17">
        <f t="shared" si="12"/>
        <v>16.456</v>
      </c>
      <c r="G90" s="17">
        <f t="shared" si="13"/>
        <v>16.456</v>
      </c>
      <c r="H90" s="17">
        <f t="shared" si="14"/>
        <v>41.14</v>
      </c>
      <c r="I90" s="17">
        <f t="shared" si="15"/>
        <v>41.14</v>
      </c>
      <c r="L90" s="17">
        <f t="shared" si="16"/>
        <v>24.684000000000001</v>
      </c>
      <c r="M90" s="17">
        <f t="shared" si="17"/>
        <v>24.684000000000001</v>
      </c>
      <c r="N90" s="17">
        <f t="shared" si="18"/>
        <v>32.911999999999999</v>
      </c>
      <c r="O90" s="17">
        <f t="shared" si="19"/>
        <v>32.911999999999999</v>
      </c>
    </row>
    <row r="91" spans="1:15" x14ac:dyDescent="0.35">
      <c r="A91" s="1">
        <v>85</v>
      </c>
      <c r="B91" s="17">
        <f>'[1]Berekening tarief 2026'!K93</f>
        <v>20.84</v>
      </c>
      <c r="C91" s="17">
        <f>'[1]Berekening tarief 2026'!L93</f>
        <v>411.74</v>
      </c>
      <c r="D91" s="17">
        <f t="shared" si="10"/>
        <v>12.504</v>
      </c>
      <c r="E91" s="17">
        <f t="shared" si="11"/>
        <v>12.504</v>
      </c>
      <c r="F91" s="17">
        <f t="shared" si="12"/>
        <v>16.672000000000001</v>
      </c>
      <c r="G91" s="17">
        <f t="shared" si="13"/>
        <v>16.672000000000001</v>
      </c>
      <c r="H91" s="17">
        <f t="shared" si="14"/>
        <v>41.68</v>
      </c>
      <c r="I91" s="17">
        <f t="shared" si="15"/>
        <v>41.68</v>
      </c>
      <c r="L91" s="17">
        <f t="shared" si="16"/>
        <v>25.007999999999999</v>
      </c>
      <c r="M91" s="17">
        <f t="shared" si="17"/>
        <v>25.007999999999999</v>
      </c>
      <c r="N91" s="17">
        <f t="shared" si="18"/>
        <v>33.344000000000001</v>
      </c>
      <c r="O91" s="17">
        <f t="shared" si="19"/>
        <v>33.344000000000001</v>
      </c>
    </row>
    <row r="92" spans="1:15" x14ac:dyDescent="0.35">
      <c r="A92" s="1">
        <v>86</v>
      </c>
      <c r="B92" s="17">
        <f>'[1]Berekening tarief 2026'!K94</f>
        <v>21</v>
      </c>
      <c r="C92" s="17">
        <f>'[1]Berekening tarief 2026'!L94</f>
        <v>411.74</v>
      </c>
      <c r="D92" s="17">
        <f t="shared" si="10"/>
        <v>12.6</v>
      </c>
      <c r="E92" s="17">
        <f t="shared" si="11"/>
        <v>12.6</v>
      </c>
      <c r="F92" s="17">
        <f t="shared" si="12"/>
        <v>16.8</v>
      </c>
      <c r="G92" s="17">
        <f t="shared" si="13"/>
        <v>16.8</v>
      </c>
      <c r="H92" s="17">
        <f t="shared" si="14"/>
        <v>42</v>
      </c>
      <c r="I92" s="17">
        <f t="shared" si="15"/>
        <v>42</v>
      </c>
      <c r="L92" s="17">
        <f t="shared" si="16"/>
        <v>25.2</v>
      </c>
      <c r="M92" s="17">
        <f t="shared" si="17"/>
        <v>25.2</v>
      </c>
      <c r="N92" s="17">
        <f t="shared" si="18"/>
        <v>33.6</v>
      </c>
      <c r="O92" s="17">
        <f t="shared" si="19"/>
        <v>33.6</v>
      </c>
    </row>
    <row r="93" spans="1:15" x14ac:dyDescent="0.35">
      <c r="A93" s="1">
        <v>87</v>
      </c>
      <c r="B93" s="17">
        <f>'[1]Berekening tarief 2026'!K95</f>
        <v>21.13</v>
      </c>
      <c r="C93" s="17">
        <f>'[1]Berekening tarief 2026'!L95</f>
        <v>411.74</v>
      </c>
      <c r="D93" s="17">
        <f t="shared" si="10"/>
        <v>12.677999999999999</v>
      </c>
      <c r="E93" s="17">
        <f t="shared" si="11"/>
        <v>12.677999999999999</v>
      </c>
      <c r="F93" s="17">
        <f t="shared" si="12"/>
        <v>16.904</v>
      </c>
      <c r="G93" s="17">
        <f t="shared" si="13"/>
        <v>16.904</v>
      </c>
      <c r="H93" s="17">
        <f t="shared" si="14"/>
        <v>42.26</v>
      </c>
      <c r="I93" s="17">
        <f t="shared" si="15"/>
        <v>42.26</v>
      </c>
      <c r="L93" s="17">
        <f t="shared" si="16"/>
        <v>25.355999999999998</v>
      </c>
      <c r="M93" s="17">
        <f t="shared" si="17"/>
        <v>25.355999999999998</v>
      </c>
      <c r="N93" s="17">
        <f t="shared" si="18"/>
        <v>33.808</v>
      </c>
      <c r="O93" s="17">
        <f t="shared" si="19"/>
        <v>33.808</v>
      </c>
    </row>
    <row r="94" spans="1:15" x14ac:dyDescent="0.35">
      <c r="A94" s="1">
        <v>88</v>
      </c>
      <c r="B94" s="17">
        <f>'[1]Berekening tarief 2026'!K96</f>
        <v>21.42</v>
      </c>
      <c r="C94" s="17">
        <f>'[1]Berekening tarief 2026'!L96</f>
        <v>411.74</v>
      </c>
      <c r="D94" s="17">
        <f t="shared" si="10"/>
        <v>12.852</v>
      </c>
      <c r="E94" s="17">
        <f t="shared" si="11"/>
        <v>12.852</v>
      </c>
      <c r="F94" s="17">
        <f t="shared" si="12"/>
        <v>17.136000000000003</v>
      </c>
      <c r="G94" s="17">
        <f t="shared" si="13"/>
        <v>17.136000000000003</v>
      </c>
      <c r="H94" s="17">
        <f t="shared" si="14"/>
        <v>42.84</v>
      </c>
      <c r="I94" s="17">
        <f t="shared" si="15"/>
        <v>42.84</v>
      </c>
      <c r="L94" s="17">
        <f t="shared" si="16"/>
        <v>25.704000000000001</v>
      </c>
      <c r="M94" s="17">
        <f t="shared" si="17"/>
        <v>25.704000000000001</v>
      </c>
      <c r="N94" s="17">
        <f t="shared" si="18"/>
        <v>34.272000000000006</v>
      </c>
      <c r="O94" s="17">
        <f t="shared" si="19"/>
        <v>34.272000000000006</v>
      </c>
    </row>
    <row r="95" spans="1:15" x14ac:dyDescent="0.35">
      <c r="A95" s="1">
        <v>89</v>
      </c>
      <c r="B95" s="17">
        <f>'[1]Berekening tarief 2026'!K97</f>
        <v>21.55</v>
      </c>
      <c r="C95" s="17">
        <f>'[1]Berekening tarief 2026'!L97</f>
        <v>411.74</v>
      </c>
      <c r="D95" s="17">
        <f t="shared" si="10"/>
        <v>12.93</v>
      </c>
      <c r="E95" s="17">
        <f t="shared" si="11"/>
        <v>12.93</v>
      </c>
      <c r="F95" s="17">
        <f t="shared" si="12"/>
        <v>17.240000000000002</v>
      </c>
      <c r="G95" s="17">
        <f t="shared" si="13"/>
        <v>17.240000000000002</v>
      </c>
      <c r="H95" s="17">
        <f t="shared" si="14"/>
        <v>43.1</v>
      </c>
      <c r="I95" s="17">
        <f t="shared" si="15"/>
        <v>43.1</v>
      </c>
      <c r="L95" s="17">
        <f t="shared" si="16"/>
        <v>25.86</v>
      </c>
      <c r="M95" s="17">
        <f t="shared" si="17"/>
        <v>25.86</v>
      </c>
      <c r="N95" s="17">
        <f t="shared" si="18"/>
        <v>34.480000000000004</v>
      </c>
      <c r="O95" s="17">
        <f t="shared" si="19"/>
        <v>34.480000000000004</v>
      </c>
    </row>
    <row r="96" spans="1:15" x14ac:dyDescent="0.35">
      <c r="A96" s="1">
        <v>90</v>
      </c>
      <c r="B96" s="17">
        <f>'[1]Berekening tarief 2026'!K98</f>
        <v>21.71</v>
      </c>
      <c r="C96" s="17">
        <f>'[1]Berekening tarief 2026'!L98</f>
        <v>411.74</v>
      </c>
      <c r="D96" s="17">
        <f t="shared" si="10"/>
        <v>13.026</v>
      </c>
      <c r="E96" s="17">
        <f t="shared" si="11"/>
        <v>13.026</v>
      </c>
      <c r="F96" s="17">
        <f t="shared" si="12"/>
        <v>17.368000000000002</v>
      </c>
      <c r="G96" s="17">
        <f t="shared" si="13"/>
        <v>17.368000000000002</v>
      </c>
      <c r="H96" s="17">
        <f t="shared" si="14"/>
        <v>43.42</v>
      </c>
      <c r="I96" s="17">
        <f t="shared" si="15"/>
        <v>43.42</v>
      </c>
      <c r="L96" s="17">
        <f t="shared" si="16"/>
        <v>26.052</v>
      </c>
      <c r="M96" s="17">
        <f t="shared" si="17"/>
        <v>26.052</v>
      </c>
      <c r="N96" s="17">
        <f t="shared" si="18"/>
        <v>34.736000000000004</v>
      </c>
      <c r="O96" s="17">
        <f t="shared" si="19"/>
        <v>34.736000000000004</v>
      </c>
    </row>
    <row r="97" spans="1:15" x14ac:dyDescent="0.35">
      <c r="A97" s="1">
        <v>91</v>
      </c>
      <c r="B97" s="17">
        <f>'[1]Berekening tarief 2026'!K99</f>
        <v>21.98</v>
      </c>
      <c r="C97" s="17">
        <f>'[1]Berekening tarief 2026'!L99</f>
        <v>0</v>
      </c>
      <c r="D97" s="17">
        <f t="shared" si="10"/>
        <v>13.188000000000001</v>
      </c>
      <c r="E97" s="17">
        <f t="shared" si="11"/>
        <v>13.188000000000001</v>
      </c>
      <c r="F97" s="17">
        <f t="shared" si="12"/>
        <v>17.584</v>
      </c>
      <c r="G97" s="17">
        <f t="shared" si="13"/>
        <v>17.584</v>
      </c>
      <c r="H97" s="17">
        <f t="shared" si="14"/>
        <v>43.96</v>
      </c>
      <c r="I97" s="17">
        <f t="shared" si="15"/>
        <v>43.96</v>
      </c>
      <c r="L97" s="17">
        <f t="shared" si="16"/>
        <v>26.376000000000001</v>
      </c>
      <c r="M97" s="17">
        <f t="shared" si="17"/>
        <v>26.376000000000001</v>
      </c>
      <c r="N97" s="17">
        <f t="shared" si="18"/>
        <v>35.167999999999999</v>
      </c>
      <c r="O97" s="17">
        <f t="shared" si="19"/>
        <v>35.167999999999999</v>
      </c>
    </row>
    <row r="98" spans="1:15" x14ac:dyDescent="0.35">
      <c r="A98" s="1">
        <v>92</v>
      </c>
      <c r="B98" s="17">
        <f>'[1]Berekening tarief 2026'!K100</f>
        <v>22.12</v>
      </c>
      <c r="C98" s="17">
        <f>'[1]Berekening tarief 2026'!L100</f>
        <v>0</v>
      </c>
      <c r="D98" s="17">
        <f t="shared" si="10"/>
        <v>13.272</v>
      </c>
      <c r="E98" s="17">
        <f t="shared" si="11"/>
        <v>13.272</v>
      </c>
      <c r="F98" s="17">
        <f t="shared" si="12"/>
        <v>17.696000000000002</v>
      </c>
      <c r="G98" s="17">
        <f t="shared" si="13"/>
        <v>17.696000000000002</v>
      </c>
      <c r="H98" s="17">
        <f t="shared" si="14"/>
        <v>44.24</v>
      </c>
      <c r="I98" s="17">
        <f t="shared" si="15"/>
        <v>44.24</v>
      </c>
      <c r="L98" s="17">
        <f t="shared" si="16"/>
        <v>26.544</v>
      </c>
      <c r="M98" s="17">
        <f t="shared" si="17"/>
        <v>26.544</v>
      </c>
      <c r="N98" s="17">
        <f t="shared" si="18"/>
        <v>35.392000000000003</v>
      </c>
      <c r="O98" s="17">
        <f t="shared" si="19"/>
        <v>35.392000000000003</v>
      </c>
    </row>
    <row r="99" spans="1:15" x14ac:dyDescent="0.35">
      <c r="A99" s="1">
        <v>93</v>
      </c>
      <c r="B99" s="17">
        <f>'[1]Berekening tarief 2026'!K101</f>
        <v>22.39</v>
      </c>
      <c r="C99" s="17">
        <f>'[1]Berekening tarief 2026'!L101</f>
        <v>0</v>
      </c>
      <c r="D99" s="17">
        <f t="shared" si="10"/>
        <v>13.433999999999999</v>
      </c>
      <c r="E99" s="17">
        <f t="shared" si="11"/>
        <v>13.433999999999999</v>
      </c>
      <c r="F99" s="17">
        <f t="shared" si="12"/>
        <v>17.912000000000003</v>
      </c>
      <c r="G99" s="17">
        <f t="shared" si="13"/>
        <v>17.912000000000003</v>
      </c>
      <c r="H99" s="17">
        <f t="shared" si="14"/>
        <v>44.78</v>
      </c>
      <c r="I99" s="17">
        <f t="shared" si="15"/>
        <v>44.78</v>
      </c>
      <c r="L99" s="17">
        <f t="shared" si="16"/>
        <v>26.867999999999999</v>
      </c>
      <c r="M99" s="17">
        <f t="shared" si="17"/>
        <v>26.867999999999999</v>
      </c>
      <c r="N99" s="17">
        <f t="shared" si="18"/>
        <v>35.824000000000005</v>
      </c>
      <c r="O99" s="17">
        <f t="shared" si="19"/>
        <v>35.824000000000005</v>
      </c>
    </row>
    <row r="100" spans="1:15" x14ac:dyDescent="0.35">
      <c r="A100" s="1">
        <v>94</v>
      </c>
      <c r="B100" s="17">
        <f>'[1]Berekening tarief 2026'!K102</f>
        <v>22.79</v>
      </c>
      <c r="C100" s="17">
        <f>'[1]Berekening tarief 2026'!L102</f>
        <v>0</v>
      </c>
      <c r="D100" s="17">
        <f t="shared" si="10"/>
        <v>13.673999999999999</v>
      </c>
      <c r="E100" s="17">
        <f t="shared" si="11"/>
        <v>13.673999999999999</v>
      </c>
      <c r="F100" s="17">
        <f t="shared" si="12"/>
        <v>18.231999999999999</v>
      </c>
      <c r="G100" s="17">
        <f t="shared" si="13"/>
        <v>18.231999999999999</v>
      </c>
      <c r="H100" s="17">
        <f t="shared" si="14"/>
        <v>45.58</v>
      </c>
      <c r="I100" s="17">
        <f t="shared" si="15"/>
        <v>45.58</v>
      </c>
      <c r="L100" s="17">
        <f t="shared" si="16"/>
        <v>27.347999999999999</v>
      </c>
      <c r="M100" s="17">
        <f t="shared" si="17"/>
        <v>27.347999999999999</v>
      </c>
      <c r="N100" s="17">
        <f t="shared" si="18"/>
        <v>36.463999999999999</v>
      </c>
      <c r="O100" s="17">
        <f t="shared" si="19"/>
        <v>36.463999999999999</v>
      </c>
    </row>
    <row r="101" spans="1:15" x14ac:dyDescent="0.35">
      <c r="A101" s="1">
        <v>95</v>
      </c>
      <c r="B101" s="17">
        <f>'[1]Berekening tarief 2026'!K103</f>
        <v>22.95</v>
      </c>
      <c r="C101" s="17">
        <f>'[1]Berekening tarief 2026'!L103</f>
        <v>0</v>
      </c>
      <c r="D101" s="17">
        <f t="shared" si="10"/>
        <v>13.77</v>
      </c>
      <c r="E101" s="17">
        <f t="shared" si="11"/>
        <v>13.77</v>
      </c>
      <c r="F101" s="17">
        <f t="shared" si="12"/>
        <v>18.36</v>
      </c>
      <c r="G101" s="17">
        <f t="shared" si="13"/>
        <v>18.36</v>
      </c>
      <c r="H101" s="17">
        <f t="shared" si="14"/>
        <v>45.9</v>
      </c>
      <c r="I101" s="17">
        <f t="shared" si="15"/>
        <v>45.9</v>
      </c>
      <c r="L101" s="17">
        <f t="shared" si="16"/>
        <v>27.54</v>
      </c>
      <c r="M101" s="17">
        <f t="shared" si="17"/>
        <v>27.54</v>
      </c>
      <c r="N101" s="17">
        <f t="shared" si="18"/>
        <v>36.72</v>
      </c>
      <c r="O101" s="17">
        <f t="shared" si="19"/>
        <v>36.72</v>
      </c>
    </row>
    <row r="102" spans="1:15" x14ac:dyDescent="0.35">
      <c r="A102" s="1">
        <v>96</v>
      </c>
      <c r="B102" s="17">
        <f>'[1]Berekening tarief 2026'!K104</f>
        <v>23.090000000000003</v>
      </c>
      <c r="C102" s="17">
        <f>'[1]Berekening tarief 2026'!L104</f>
        <v>0</v>
      </c>
      <c r="D102" s="17">
        <f t="shared" si="10"/>
        <v>13.854000000000001</v>
      </c>
      <c r="E102" s="17">
        <f t="shared" si="11"/>
        <v>13.854000000000001</v>
      </c>
      <c r="F102" s="17">
        <f t="shared" si="12"/>
        <v>18.472000000000005</v>
      </c>
      <c r="G102" s="17">
        <f t="shared" si="13"/>
        <v>18.472000000000005</v>
      </c>
      <c r="H102" s="17">
        <f t="shared" si="14"/>
        <v>46.180000000000007</v>
      </c>
      <c r="I102" s="17">
        <f t="shared" si="15"/>
        <v>46.180000000000007</v>
      </c>
      <c r="L102" s="17">
        <f t="shared" si="16"/>
        <v>27.708000000000002</v>
      </c>
      <c r="M102" s="17">
        <f t="shared" si="17"/>
        <v>27.708000000000002</v>
      </c>
      <c r="N102" s="17">
        <f t="shared" si="18"/>
        <v>36.94400000000001</v>
      </c>
      <c r="O102" s="17">
        <f t="shared" si="19"/>
        <v>36.94400000000001</v>
      </c>
    </row>
    <row r="103" spans="1:15" x14ac:dyDescent="0.35">
      <c r="A103" s="1">
        <v>97</v>
      </c>
      <c r="B103" s="17">
        <f>'[1]Berekening tarief 2026'!K105</f>
        <v>23.360000000000003</v>
      </c>
      <c r="C103" s="17">
        <f>'[1]Berekening tarief 2026'!L105</f>
        <v>0</v>
      </c>
      <c r="D103" s="17">
        <f t="shared" si="10"/>
        <v>14.016000000000002</v>
      </c>
      <c r="E103" s="17">
        <f t="shared" si="11"/>
        <v>14.016000000000002</v>
      </c>
      <c r="F103" s="17">
        <f t="shared" si="12"/>
        <v>18.688000000000002</v>
      </c>
      <c r="G103" s="17">
        <f t="shared" si="13"/>
        <v>18.688000000000002</v>
      </c>
      <c r="H103" s="17">
        <f t="shared" si="14"/>
        <v>46.720000000000006</v>
      </c>
      <c r="I103" s="17">
        <f t="shared" si="15"/>
        <v>46.720000000000006</v>
      </c>
      <c r="L103" s="17">
        <f t="shared" si="16"/>
        <v>28.032000000000004</v>
      </c>
      <c r="M103" s="17">
        <f t="shared" si="17"/>
        <v>28.032000000000004</v>
      </c>
      <c r="N103" s="17">
        <f t="shared" si="18"/>
        <v>37.376000000000005</v>
      </c>
      <c r="O103" s="17">
        <f t="shared" si="19"/>
        <v>37.376000000000005</v>
      </c>
    </row>
    <row r="104" spans="1:15" x14ac:dyDescent="0.35">
      <c r="A104" s="1">
        <v>98</v>
      </c>
      <c r="B104" s="17">
        <f>'[1]Berekening tarief 2026'!K106</f>
        <v>23.51</v>
      </c>
      <c r="C104" s="17">
        <f>'[1]Berekening tarief 2026'!L106</f>
        <v>0</v>
      </c>
      <c r="D104" s="17">
        <f t="shared" si="10"/>
        <v>14.106</v>
      </c>
      <c r="E104" s="17">
        <f t="shared" si="11"/>
        <v>14.106</v>
      </c>
      <c r="F104" s="17">
        <f t="shared" si="12"/>
        <v>18.808000000000003</v>
      </c>
      <c r="G104" s="17">
        <f t="shared" si="13"/>
        <v>18.808000000000003</v>
      </c>
      <c r="H104" s="17">
        <f t="shared" si="14"/>
        <v>47.02</v>
      </c>
      <c r="I104" s="17">
        <f t="shared" si="15"/>
        <v>47.02</v>
      </c>
      <c r="L104" s="17">
        <f t="shared" si="16"/>
        <v>28.212</v>
      </c>
      <c r="M104" s="17">
        <f t="shared" si="17"/>
        <v>28.212</v>
      </c>
      <c r="N104" s="17">
        <f t="shared" si="18"/>
        <v>37.616000000000007</v>
      </c>
      <c r="O104" s="17">
        <f t="shared" si="19"/>
        <v>37.616000000000007</v>
      </c>
    </row>
    <row r="105" spans="1:15" x14ac:dyDescent="0.35">
      <c r="A105" s="1">
        <v>99</v>
      </c>
      <c r="B105" s="17">
        <f>'[1]Berekening tarief 2026'!K107</f>
        <v>23.67</v>
      </c>
      <c r="C105" s="17">
        <f>'[1]Berekening tarief 2026'!L107</f>
        <v>0</v>
      </c>
      <c r="D105" s="17">
        <f t="shared" si="10"/>
        <v>14.202</v>
      </c>
      <c r="E105" s="17">
        <f t="shared" si="11"/>
        <v>14.202</v>
      </c>
      <c r="F105" s="17">
        <f t="shared" si="12"/>
        <v>18.936000000000003</v>
      </c>
      <c r="G105" s="17">
        <f t="shared" si="13"/>
        <v>18.936000000000003</v>
      </c>
      <c r="H105" s="17">
        <f t="shared" si="14"/>
        <v>47.34</v>
      </c>
      <c r="I105" s="17">
        <f t="shared" si="15"/>
        <v>47.34</v>
      </c>
      <c r="L105" s="17">
        <f t="shared" si="16"/>
        <v>28.404</v>
      </c>
      <c r="M105" s="17">
        <f t="shared" si="17"/>
        <v>28.404</v>
      </c>
      <c r="N105" s="17">
        <f t="shared" si="18"/>
        <v>37.872000000000007</v>
      </c>
      <c r="O105" s="17">
        <f t="shared" si="19"/>
        <v>37.872000000000007</v>
      </c>
    </row>
    <row r="106" spans="1:15" x14ac:dyDescent="0.35">
      <c r="A106" s="1">
        <v>100</v>
      </c>
      <c r="B106" s="17">
        <f>'[1]Berekening tarief 2026'!K108</f>
        <v>24.07</v>
      </c>
      <c r="C106" s="17">
        <f>'[1]Berekening tarief 2026'!L108</f>
        <v>0</v>
      </c>
      <c r="D106" s="17">
        <f t="shared" si="10"/>
        <v>14.442</v>
      </c>
      <c r="E106" s="17">
        <f t="shared" si="11"/>
        <v>14.442</v>
      </c>
      <c r="F106" s="17">
        <f t="shared" si="12"/>
        <v>19.256</v>
      </c>
      <c r="G106" s="17">
        <f t="shared" si="13"/>
        <v>19.256</v>
      </c>
      <c r="H106" s="17">
        <f t="shared" si="14"/>
        <v>48.14</v>
      </c>
      <c r="I106" s="17">
        <f t="shared" si="15"/>
        <v>48.14</v>
      </c>
      <c r="L106" s="17">
        <f t="shared" si="16"/>
        <v>28.884</v>
      </c>
      <c r="M106" s="17">
        <f t="shared" si="17"/>
        <v>28.884</v>
      </c>
      <c r="N106" s="17">
        <f t="shared" si="18"/>
        <v>38.512</v>
      </c>
      <c r="O106" s="17">
        <f t="shared" si="19"/>
        <v>38.512</v>
      </c>
    </row>
    <row r="107" spans="1:15" x14ac:dyDescent="0.35">
      <c r="A107" s="1">
        <v>101</v>
      </c>
      <c r="B107" s="17">
        <f>'[1]Berekening tarief 2026'!K109</f>
        <v>24.19</v>
      </c>
      <c r="C107" s="17">
        <f>'[1]Berekening tarief 2026'!L109</f>
        <v>0</v>
      </c>
      <c r="D107" s="17">
        <f t="shared" si="10"/>
        <v>14.513999999999999</v>
      </c>
      <c r="E107" s="17">
        <f t="shared" si="11"/>
        <v>14.513999999999999</v>
      </c>
      <c r="F107" s="17">
        <f t="shared" si="12"/>
        <v>19.352000000000004</v>
      </c>
      <c r="G107" s="17">
        <f t="shared" si="13"/>
        <v>19.352000000000004</v>
      </c>
      <c r="H107" s="17">
        <f t="shared" si="14"/>
        <v>48.38</v>
      </c>
      <c r="I107" s="17">
        <f t="shared" si="15"/>
        <v>48.38</v>
      </c>
      <c r="L107" s="17">
        <f t="shared" si="16"/>
        <v>29.027999999999999</v>
      </c>
      <c r="M107" s="17">
        <f t="shared" si="17"/>
        <v>29.027999999999999</v>
      </c>
      <c r="N107" s="17">
        <f t="shared" si="18"/>
        <v>38.704000000000008</v>
      </c>
      <c r="O107" s="17">
        <f t="shared" si="19"/>
        <v>38.704000000000008</v>
      </c>
    </row>
    <row r="108" spans="1:15" x14ac:dyDescent="0.35">
      <c r="A108" s="1">
        <v>102</v>
      </c>
      <c r="B108" s="17">
        <f>'[1]Berekening tarief 2026'!K110</f>
        <v>24.36</v>
      </c>
      <c r="C108" s="17">
        <f>'[1]Berekening tarief 2026'!L110</f>
        <v>0</v>
      </c>
      <c r="D108" s="17">
        <f t="shared" si="10"/>
        <v>14.616</v>
      </c>
      <c r="E108" s="17">
        <f t="shared" si="11"/>
        <v>14.616</v>
      </c>
      <c r="F108" s="17">
        <f t="shared" si="12"/>
        <v>19.488</v>
      </c>
      <c r="G108" s="17">
        <f t="shared" si="13"/>
        <v>19.488</v>
      </c>
      <c r="H108" s="17">
        <f t="shared" si="14"/>
        <v>48.72</v>
      </c>
      <c r="I108" s="17">
        <f t="shared" si="15"/>
        <v>48.72</v>
      </c>
      <c r="L108" s="17">
        <f t="shared" si="16"/>
        <v>29.231999999999999</v>
      </c>
      <c r="M108" s="17">
        <f t="shared" si="17"/>
        <v>29.231999999999999</v>
      </c>
      <c r="N108" s="17">
        <f t="shared" si="18"/>
        <v>38.975999999999999</v>
      </c>
      <c r="O108" s="17">
        <f t="shared" si="19"/>
        <v>38.975999999999999</v>
      </c>
    </row>
    <row r="109" spans="1:15" x14ac:dyDescent="0.35">
      <c r="A109" s="1">
        <v>103</v>
      </c>
      <c r="B109" s="17">
        <f>'[1]Berekening tarief 2026'!K111</f>
        <v>24.5</v>
      </c>
      <c r="C109" s="17">
        <f>'[1]Berekening tarief 2026'!L111</f>
        <v>0</v>
      </c>
      <c r="D109" s="17">
        <f t="shared" si="10"/>
        <v>14.7</v>
      </c>
      <c r="E109" s="17">
        <f t="shared" si="11"/>
        <v>14.7</v>
      </c>
      <c r="F109" s="17">
        <f t="shared" si="12"/>
        <v>19.600000000000001</v>
      </c>
      <c r="G109" s="17">
        <f t="shared" si="13"/>
        <v>19.600000000000001</v>
      </c>
      <c r="H109" s="17">
        <f t="shared" si="14"/>
        <v>49</v>
      </c>
      <c r="I109" s="17">
        <f t="shared" si="15"/>
        <v>49</v>
      </c>
      <c r="L109" s="17">
        <f t="shared" si="16"/>
        <v>29.4</v>
      </c>
      <c r="M109" s="17">
        <f t="shared" si="17"/>
        <v>29.4</v>
      </c>
      <c r="N109" s="17">
        <f t="shared" si="18"/>
        <v>39.200000000000003</v>
      </c>
      <c r="O109" s="17">
        <f t="shared" si="19"/>
        <v>39.200000000000003</v>
      </c>
    </row>
    <row r="110" spans="1:15" x14ac:dyDescent="0.35">
      <c r="A110" s="1">
        <v>104</v>
      </c>
      <c r="B110" s="17">
        <f>'[1]Berekening tarief 2026'!K112</f>
        <v>24.65</v>
      </c>
      <c r="C110" s="17">
        <f>'[1]Berekening tarief 2026'!L112</f>
        <v>0</v>
      </c>
      <c r="D110" s="17">
        <f t="shared" si="10"/>
        <v>14.79</v>
      </c>
      <c r="E110" s="17">
        <f t="shared" si="11"/>
        <v>14.79</v>
      </c>
      <c r="F110" s="17">
        <f t="shared" si="12"/>
        <v>19.72</v>
      </c>
      <c r="G110" s="17">
        <f t="shared" si="13"/>
        <v>19.72</v>
      </c>
      <c r="H110" s="17">
        <f t="shared" si="14"/>
        <v>49.3</v>
      </c>
      <c r="I110" s="17">
        <f t="shared" si="15"/>
        <v>49.3</v>
      </c>
      <c r="L110" s="17">
        <f t="shared" si="16"/>
        <v>29.58</v>
      </c>
      <c r="M110" s="17">
        <f t="shared" si="17"/>
        <v>29.58</v>
      </c>
      <c r="N110" s="17">
        <f t="shared" si="18"/>
        <v>39.44</v>
      </c>
      <c r="O110" s="17">
        <f t="shared" si="19"/>
        <v>39.44</v>
      </c>
    </row>
    <row r="111" spans="1:15" x14ac:dyDescent="0.35">
      <c r="A111" s="1">
        <v>105</v>
      </c>
      <c r="B111" s="17">
        <f>'[1]Berekening tarief 2026'!K113</f>
        <v>24.8</v>
      </c>
      <c r="C111" s="17">
        <f>'[1]Berekening tarief 2026'!L113</f>
        <v>0</v>
      </c>
      <c r="D111" s="17">
        <f t="shared" si="10"/>
        <v>14.879999999999999</v>
      </c>
      <c r="E111" s="17">
        <f t="shared" si="11"/>
        <v>14.879999999999999</v>
      </c>
      <c r="F111" s="17">
        <f t="shared" si="12"/>
        <v>19.840000000000003</v>
      </c>
      <c r="G111" s="17">
        <f t="shared" si="13"/>
        <v>19.840000000000003</v>
      </c>
      <c r="H111" s="17">
        <f t="shared" si="14"/>
        <v>49.6</v>
      </c>
      <c r="I111" s="17">
        <f t="shared" si="15"/>
        <v>49.6</v>
      </c>
      <c r="L111" s="17">
        <f t="shared" si="16"/>
        <v>29.759999999999998</v>
      </c>
      <c r="M111" s="17">
        <f t="shared" si="17"/>
        <v>29.759999999999998</v>
      </c>
      <c r="N111" s="17">
        <f t="shared" si="18"/>
        <v>39.680000000000007</v>
      </c>
      <c r="O111" s="17">
        <f t="shared" si="19"/>
        <v>39.680000000000007</v>
      </c>
    </row>
    <row r="112" spans="1:15" x14ac:dyDescent="0.35">
      <c r="A112" s="1">
        <v>106</v>
      </c>
      <c r="B112" s="17">
        <f>'[1]Berekening tarief 2026'!K114</f>
        <v>24.94</v>
      </c>
      <c r="C112" s="17">
        <f>'[1]Berekening tarief 2026'!L114</f>
        <v>0</v>
      </c>
      <c r="D112" s="17">
        <f t="shared" si="10"/>
        <v>14.964</v>
      </c>
      <c r="E112" s="17">
        <f t="shared" si="11"/>
        <v>14.964</v>
      </c>
      <c r="F112" s="17">
        <f t="shared" si="12"/>
        <v>19.952000000000002</v>
      </c>
      <c r="G112" s="17">
        <f t="shared" si="13"/>
        <v>19.952000000000002</v>
      </c>
      <c r="H112" s="17">
        <f t="shared" si="14"/>
        <v>49.88</v>
      </c>
      <c r="I112" s="17">
        <f t="shared" si="15"/>
        <v>49.88</v>
      </c>
      <c r="L112" s="17">
        <f t="shared" si="16"/>
        <v>29.928000000000001</v>
      </c>
      <c r="M112" s="17">
        <f t="shared" si="17"/>
        <v>29.928000000000001</v>
      </c>
      <c r="N112" s="17">
        <f t="shared" si="18"/>
        <v>39.904000000000003</v>
      </c>
      <c r="O112" s="17">
        <f t="shared" si="19"/>
        <v>39.904000000000003</v>
      </c>
    </row>
    <row r="113" spans="1:15" x14ac:dyDescent="0.35">
      <c r="A113" s="1">
        <v>107</v>
      </c>
      <c r="B113" s="17">
        <f>'[1]Berekening tarief 2026'!K115</f>
        <v>25.09</v>
      </c>
      <c r="C113" s="17">
        <f>'[1]Berekening tarief 2026'!L115</f>
        <v>0</v>
      </c>
      <c r="D113" s="17">
        <f t="shared" si="10"/>
        <v>15.053999999999998</v>
      </c>
      <c r="E113" s="17">
        <f t="shared" si="11"/>
        <v>15.053999999999998</v>
      </c>
      <c r="F113" s="17">
        <f t="shared" si="12"/>
        <v>20.072000000000003</v>
      </c>
      <c r="G113" s="17">
        <f t="shared" si="13"/>
        <v>20.072000000000003</v>
      </c>
      <c r="H113" s="17">
        <f t="shared" si="14"/>
        <v>50.18</v>
      </c>
      <c r="I113" s="17">
        <f t="shared" si="15"/>
        <v>50.18</v>
      </c>
      <c r="L113" s="17">
        <f t="shared" si="16"/>
        <v>30.107999999999997</v>
      </c>
      <c r="M113" s="17">
        <f t="shared" si="17"/>
        <v>30.107999999999997</v>
      </c>
      <c r="N113" s="17">
        <f t="shared" si="18"/>
        <v>40.144000000000005</v>
      </c>
      <c r="O113" s="17">
        <f t="shared" si="19"/>
        <v>40.144000000000005</v>
      </c>
    </row>
    <row r="114" spans="1:15" x14ac:dyDescent="0.35">
      <c r="A114" s="1">
        <v>108</v>
      </c>
      <c r="B114" s="17">
        <f>'[1]Berekening tarief 2026'!K116</f>
        <v>25.23</v>
      </c>
      <c r="C114" s="17">
        <f>'[1]Berekening tarief 2026'!L116</f>
        <v>0</v>
      </c>
      <c r="D114" s="17">
        <f t="shared" si="10"/>
        <v>15.138</v>
      </c>
      <c r="E114" s="17">
        <f t="shared" si="11"/>
        <v>15.138</v>
      </c>
      <c r="F114" s="17">
        <f t="shared" si="12"/>
        <v>20.184000000000001</v>
      </c>
      <c r="G114" s="17">
        <f t="shared" si="13"/>
        <v>20.184000000000001</v>
      </c>
      <c r="H114" s="17">
        <f t="shared" si="14"/>
        <v>50.46</v>
      </c>
      <c r="I114" s="17">
        <f t="shared" si="15"/>
        <v>50.46</v>
      </c>
      <c r="L114" s="17">
        <f t="shared" si="16"/>
        <v>30.276</v>
      </c>
      <c r="M114" s="17">
        <f t="shared" si="17"/>
        <v>30.276</v>
      </c>
      <c r="N114" s="17">
        <f t="shared" si="18"/>
        <v>40.368000000000002</v>
      </c>
      <c r="O114" s="17">
        <f t="shared" si="19"/>
        <v>40.368000000000002</v>
      </c>
    </row>
    <row r="115" spans="1:15" x14ac:dyDescent="0.35">
      <c r="A115" s="1">
        <v>109</v>
      </c>
      <c r="B115" s="17">
        <f>'[1]Berekening tarief 2026'!K117</f>
        <v>25.38</v>
      </c>
      <c r="C115" s="17">
        <f>'[1]Berekening tarief 2026'!L117</f>
        <v>0</v>
      </c>
      <c r="D115" s="17">
        <f t="shared" si="10"/>
        <v>15.227999999999998</v>
      </c>
      <c r="E115" s="17">
        <f t="shared" si="11"/>
        <v>15.227999999999998</v>
      </c>
      <c r="F115" s="17">
        <f t="shared" si="12"/>
        <v>20.304000000000002</v>
      </c>
      <c r="G115" s="17">
        <f t="shared" si="13"/>
        <v>20.304000000000002</v>
      </c>
      <c r="H115" s="17">
        <f t="shared" si="14"/>
        <v>50.76</v>
      </c>
      <c r="I115" s="17">
        <f t="shared" si="15"/>
        <v>50.76</v>
      </c>
      <c r="L115" s="17">
        <f t="shared" si="16"/>
        <v>30.455999999999996</v>
      </c>
      <c r="M115" s="17">
        <f t="shared" si="17"/>
        <v>30.455999999999996</v>
      </c>
      <c r="N115" s="17">
        <f t="shared" si="18"/>
        <v>40.608000000000004</v>
      </c>
      <c r="O115" s="17">
        <f t="shared" si="19"/>
        <v>40.608000000000004</v>
      </c>
    </row>
    <row r="116" spans="1:15" x14ac:dyDescent="0.35">
      <c r="A116" s="1">
        <v>110</v>
      </c>
      <c r="B116" s="17">
        <f>'[1]Berekening tarief 2026'!K118</f>
        <v>25.66</v>
      </c>
      <c r="C116" s="17">
        <f>'[1]Berekening tarief 2026'!L118</f>
        <v>0</v>
      </c>
      <c r="D116" s="17">
        <f t="shared" si="10"/>
        <v>15.395999999999999</v>
      </c>
      <c r="E116" s="17">
        <f t="shared" si="11"/>
        <v>15.395999999999999</v>
      </c>
      <c r="F116" s="17">
        <f t="shared" si="12"/>
        <v>20.528000000000002</v>
      </c>
      <c r="G116" s="17">
        <f t="shared" si="13"/>
        <v>20.528000000000002</v>
      </c>
      <c r="H116" s="17">
        <f t="shared" si="14"/>
        <v>51.32</v>
      </c>
      <c r="I116" s="17">
        <f t="shared" si="15"/>
        <v>51.32</v>
      </c>
      <c r="L116" s="17">
        <f t="shared" si="16"/>
        <v>30.791999999999998</v>
      </c>
      <c r="M116" s="17">
        <f t="shared" si="17"/>
        <v>30.791999999999998</v>
      </c>
      <c r="N116" s="17">
        <f t="shared" si="18"/>
        <v>41.056000000000004</v>
      </c>
      <c r="O116" s="17">
        <f t="shared" si="19"/>
        <v>41.056000000000004</v>
      </c>
    </row>
    <row r="117" spans="1:15" x14ac:dyDescent="0.35">
      <c r="A117" s="1">
        <v>111</v>
      </c>
      <c r="B117" s="17">
        <f>'[1]Berekening tarief 2026'!K119</f>
        <v>25.799999999999997</v>
      </c>
      <c r="C117" s="17">
        <f>'[1]Berekening tarief 2026'!L119</f>
        <v>0</v>
      </c>
      <c r="D117" s="17">
        <f t="shared" si="10"/>
        <v>15.479999999999997</v>
      </c>
      <c r="E117" s="17">
        <f t="shared" si="11"/>
        <v>15.479999999999997</v>
      </c>
      <c r="F117" s="17">
        <f t="shared" si="12"/>
        <v>20.64</v>
      </c>
      <c r="G117" s="17">
        <f t="shared" si="13"/>
        <v>20.64</v>
      </c>
      <c r="H117" s="17">
        <f t="shared" si="14"/>
        <v>51.599999999999994</v>
      </c>
      <c r="I117" s="17">
        <f t="shared" si="15"/>
        <v>51.599999999999994</v>
      </c>
      <c r="L117" s="17">
        <f t="shared" si="16"/>
        <v>30.959999999999994</v>
      </c>
      <c r="M117" s="17">
        <f t="shared" si="17"/>
        <v>30.959999999999994</v>
      </c>
      <c r="N117" s="17">
        <f t="shared" si="18"/>
        <v>41.28</v>
      </c>
      <c r="O117" s="17">
        <f t="shared" si="19"/>
        <v>41.28</v>
      </c>
    </row>
    <row r="118" spans="1:15" x14ac:dyDescent="0.35">
      <c r="A118" s="1">
        <v>112</v>
      </c>
      <c r="B118" s="17">
        <f>'[1]Berekening tarief 2026'!K120</f>
        <v>25.939999999999998</v>
      </c>
      <c r="C118" s="17">
        <f>'[1]Berekening tarief 2026'!L120</f>
        <v>0</v>
      </c>
      <c r="D118" s="17">
        <f t="shared" si="10"/>
        <v>15.563999999999998</v>
      </c>
      <c r="E118" s="17">
        <f t="shared" si="11"/>
        <v>15.563999999999998</v>
      </c>
      <c r="F118" s="17">
        <f t="shared" si="12"/>
        <v>20.751999999999999</v>
      </c>
      <c r="G118" s="17">
        <f t="shared" si="13"/>
        <v>20.751999999999999</v>
      </c>
      <c r="H118" s="17">
        <f t="shared" si="14"/>
        <v>51.879999999999995</v>
      </c>
      <c r="I118" s="17">
        <f t="shared" si="15"/>
        <v>51.879999999999995</v>
      </c>
      <c r="L118" s="17">
        <f t="shared" si="16"/>
        <v>31.127999999999997</v>
      </c>
      <c r="M118" s="17">
        <f t="shared" si="17"/>
        <v>31.127999999999997</v>
      </c>
      <c r="N118" s="17">
        <f t="shared" si="18"/>
        <v>41.503999999999998</v>
      </c>
      <c r="O118" s="17">
        <f t="shared" si="19"/>
        <v>41.503999999999998</v>
      </c>
    </row>
    <row r="119" spans="1:15" x14ac:dyDescent="0.35">
      <c r="A119" s="1">
        <v>113</v>
      </c>
      <c r="B119" s="17">
        <f>'[1]Berekening tarief 2026'!K121</f>
        <v>26.09</v>
      </c>
      <c r="C119" s="17">
        <f>'[1]Berekening tarief 2026'!L121</f>
        <v>0</v>
      </c>
      <c r="D119" s="17">
        <f t="shared" si="10"/>
        <v>15.654</v>
      </c>
      <c r="E119" s="17">
        <f t="shared" si="11"/>
        <v>15.654</v>
      </c>
      <c r="F119" s="17">
        <f t="shared" si="12"/>
        <v>20.872</v>
      </c>
      <c r="G119" s="17">
        <f t="shared" si="13"/>
        <v>20.872</v>
      </c>
      <c r="H119" s="17">
        <f t="shared" si="14"/>
        <v>52.18</v>
      </c>
      <c r="I119" s="17">
        <f t="shared" si="15"/>
        <v>52.18</v>
      </c>
      <c r="L119" s="17">
        <f t="shared" si="16"/>
        <v>31.308</v>
      </c>
      <c r="M119" s="17">
        <f t="shared" si="17"/>
        <v>31.308</v>
      </c>
      <c r="N119" s="17">
        <f t="shared" si="18"/>
        <v>41.744</v>
      </c>
      <c r="O119" s="17">
        <f t="shared" si="19"/>
        <v>41.744</v>
      </c>
    </row>
    <row r="120" spans="1:15" x14ac:dyDescent="0.35">
      <c r="A120" s="1">
        <v>114</v>
      </c>
      <c r="B120" s="17">
        <f>'[1]Berekening tarief 2026'!K122</f>
        <v>26.23</v>
      </c>
      <c r="C120" s="17">
        <f>'[1]Berekening tarief 2026'!L122</f>
        <v>0</v>
      </c>
      <c r="D120" s="17">
        <f t="shared" si="10"/>
        <v>15.738</v>
      </c>
      <c r="E120" s="17">
        <f t="shared" si="11"/>
        <v>15.738</v>
      </c>
      <c r="F120" s="17">
        <f t="shared" si="12"/>
        <v>20.984000000000002</v>
      </c>
      <c r="G120" s="17">
        <f t="shared" si="13"/>
        <v>20.984000000000002</v>
      </c>
      <c r="H120" s="17">
        <f t="shared" si="14"/>
        <v>52.46</v>
      </c>
      <c r="I120" s="17">
        <f t="shared" si="15"/>
        <v>52.46</v>
      </c>
      <c r="L120" s="17">
        <f t="shared" si="16"/>
        <v>31.475999999999999</v>
      </c>
      <c r="M120" s="17">
        <f t="shared" si="17"/>
        <v>31.475999999999999</v>
      </c>
      <c r="N120" s="17">
        <f t="shared" si="18"/>
        <v>41.968000000000004</v>
      </c>
      <c r="O120" s="17">
        <f t="shared" si="19"/>
        <v>41.968000000000004</v>
      </c>
    </row>
    <row r="121" spans="1:15" x14ac:dyDescent="0.35">
      <c r="A121" s="1">
        <v>115</v>
      </c>
      <c r="B121" s="17">
        <f>'[1]Berekening tarief 2026'!K123</f>
        <v>26.51</v>
      </c>
      <c r="C121" s="17">
        <f>'[1]Berekening tarief 2026'!L123</f>
        <v>0</v>
      </c>
      <c r="D121" s="17">
        <f t="shared" si="10"/>
        <v>15.906000000000001</v>
      </c>
      <c r="E121" s="17">
        <f t="shared" si="11"/>
        <v>15.906000000000001</v>
      </c>
      <c r="F121" s="17">
        <f t="shared" si="12"/>
        <v>21.208000000000002</v>
      </c>
      <c r="G121" s="17">
        <f t="shared" si="13"/>
        <v>21.208000000000002</v>
      </c>
      <c r="H121" s="17">
        <f t="shared" si="14"/>
        <v>53.02</v>
      </c>
      <c r="I121" s="17">
        <f t="shared" si="15"/>
        <v>53.02</v>
      </c>
      <c r="L121" s="17">
        <f t="shared" si="16"/>
        <v>31.812000000000001</v>
      </c>
      <c r="M121" s="17">
        <f t="shared" si="17"/>
        <v>31.812000000000001</v>
      </c>
      <c r="N121" s="17">
        <f t="shared" si="18"/>
        <v>42.416000000000004</v>
      </c>
      <c r="O121" s="17">
        <f t="shared" si="19"/>
        <v>42.416000000000004</v>
      </c>
    </row>
    <row r="122" spans="1:15" x14ac:dyDescent="0.35">
      <c r="A122" s="1">
        <v>116</v>
      </c>
      <c r="B122" s="17">
        <f>'[1]Berekening tarief 2026'!K124</f>
        <v>26.66</v>
      </c>
      <c r="C122" s="17">
        <f>'[1]Berekening tarief 2026'!L124</f>
        <v>0</v>
      </c>
      <c r="D122" s="17">
        <f t="shared" si="10"/>
        <v>15.995999999999999</v>
      </c>
      <c r="E122" s="17">
        <f t="shared" si="11"/>
        <v>15.995999999999999</v>
      </c>
      <c r="F122" s="17">
        <f t="shared" si="12"/>
        <v>21.328000000000003</v>
      </c>
      <c r="G122" s="17">
        <f t="shared" si="13"/>
        <v>21.328000000000003</v>
      </c>
      <c r="H122" s="17">
        <f t="shared" si="14"/>
        <v>53.32</v>
      </c>
      <c r="I122" s="17">
        <f t="shared" si="15"/>
        <v>53.32</v>
      </c>
      <c r="L122" s="17">
        <f t="shared" si="16"/>
        <v>31.991999999999997</v>
      </c>
      <c r="M122" s="17">
        <f t="shared" si="17"/>
        <v>31.991999999999997</v>
      </c>
      <c r="N122" s="17">
        <f t="shared" si="18"/>
        <v>42.656000000000006</v>
      </c>
      <c r="O122" s="17">
        <f t="shared" si="19"/>
        <v>42.656000000000006</v>
      </c>
    </row>
    <row r="123" spans="1:15" x14ac:dyDescent="0.35">
      <c r="A123" s="1">
        <v>117</v>
      </c>
      <c r="B123" s="17">
        <f>'[1]Berekening tarief 2026'!K125</f>
        <v>26.81</v>
      </c>
      <c r="C123" s="17">
        <f>'[1]Berekening tarief 2026'!L125</f>
        <v>0</v>
      </c>
      <c r="D123" s="17">
        <f t="shared" si="10"/>
        <v>16.085999999999999</v>
      </c>
      <c r="E123" s="17">
        <f t="shared" si="11"/>
        <v>16.085999999999999</v>
      </c>
      <c r="F123" s="17">
        <f t="shared" si="12"/>
        <v>21.448</v>
      </c>
      <c r="G123" s="17">
        <f t="shared" si="13"/>
        <v>21.448</v>
      </c>
      <c r="H123" s="17">
        <f t="shared" si="14"/>
        <v>53.62</v>
      </c>
      <c r="I123" s="17">
        <f t="shared" si="15"/>
        <v>53.62</v>
      </c>
      <c r="L123" s="17">
        <f t="shared" si="16"/>
        <v>32.171999999999997</v>
      </c>
      <c r="M123" s="17">
        <f t="shared" si="17"/>
        <v>32.171999999999997</v>
      </c>
      <c r="N123" s="17">
        <f t="shared" si="18"/>
        <v>42.896000000000001</v>
      </c>
      <c r="O123" s="17">
        <f t="shared" si="19"/>
        <v>42.896000000000001</v>
      </c>
    </row>
    <row r="124" spans="1:15" x14ac:dyDescent="0.35">
      <c r="A124" s="1">
        <v>118</v>
      </c>
      <c r="B124" s="17">
        <f>'[1]Berekening tarief 2026'!K126</f>
        <v>26.93</v>
      </c>
      <c r="C124" s="17">
        <f>'[1]Berekening tarief 2026'!L126</f>
        <v>0</v>
      </c>
      <c r="D124" s="17">
        <f t="shared" si="10"/>
        <v>16.157999999999998</v>
      </c>
      <c r="E124" s="17">
        <f t="shared" si="11"/>
        <v>16.157999999999998</v>
      </c>
      <c r="F124" s="17">
        <f t="shared" si="12"/>
        <v>21.544</v>
      </c>
      <c r="G124" s="17">
        <f t="shared" si="13"/>
        <v>21.544</v>
      </c>
      <c r="H124" s="17">
        <f t="shared" si="14"/>
        <v>53.86</v>
      </c>
      <c r="I124" s="17">
        <f t="shared" si="15"/>
        <v>53.86</v>
      </c>
      <c r="L124" s="17">
        <f t="shared" si="16"/>
        <v>32.315999999999995</v>
      </c>
      <c r="M124" s="17">
        <f t="shared" si="17"/>
        <v>32.315999999999995</v>
      </c>
      <c r="N124" s="17">
        <f t="shared" si="18"/>
        <v>43.088000000000001</v>
      </c>
      <c r="O124" s="17">
        <f t="shared" si="19"/>
        <v>43.088000000000001</v>
      </c>
    </row>
    <row r="125" spans="1:15" x14ac:dyDescent="0.35">
      <c r="A125" s="1">
        <v>119</v>
      </c>
      <c r="B125" s="17">
        <f>'[1]Berekening tarief 2026'!K127</f>
        <v>27.099999999999998</v>
      </c>
      <c r="C125" s="17">
        <f>'[1]Berekening tarief 2026'!L127</f>
        <v>0</v>
      </c>
      <c r="D125" s="17">
        <f t="shared" si="10"/>
        <v>16.259999999999998</v>
      </c>
      <c r="E125" s="17">
        <f t="shared" si="11"/>
        <v>16.259999999999998</v>
      </c>
      <c r="F125" s="17">
        <f t="shared" si="12"/>
        <v>21.68</v>
      </c>
      <c r="G125" s="17">
        <f t="shared" si="13"/>
        <v>21.68</v>
      </c>
      <c r="H125" s="17">
        <f t="shared" si="14"/>
        <v>54.199999999999996</v>
      </c>
      <c r="I125" s="17">
        <f t="shared" si="15"/>
        <v>54.199999999999996</v>
      </c>
      <c r="L125" s="17">
        <f t="shared" si="16"/>
        <v>32.519999999999996</v>
      </c>
      <c r="M125" s="17">
        <f t="shared" si="17"/>
        <v>32.519999999999996</v>
      </c>
      <c r="N125" s="17">
        <f t="shared" si="18"/>
        <v>43.36</v>
      </c>
      <c r="O125" s="17">
        <f t="shared" si="19"/>
        <v>43.36</v>
      </c>
    </row>
    <row r="126" spans="1:15" x14ac:dyDescent="0.35">
      <c r="A126" s="1">
        <v>120</v>
      </c>
      <c r="B126" s="17">
        <f>'[1]Berekening tarief 2026'!K128</f>
        <v>27.119999999999997</v>
      </c>
      <c r="C126" s="17">
        <f>'[1]Berekening tarief 2026'!L128</f>
        <v>0</v>
      </c>
      <c r="D126" s="17">
        <f t="shared" si="10"/>
        <v>16.271999999999998</v>
      </c>
      <c r="E126" s="17">
        <f t="shared" si="11"/>
        <v>16.271999999999998</v>
      </c>
      <c r="F126" s="17">
        <f t="shared" si="12"/>
        <v>21.695999999999998</v>
      </c>
      <c r="G126" s="17">
        <f t="shared" si="13"/>
        <v>21.695999999999998</v>
      </c>
      <c r="H126" s="17">
        <f t="shared" si="14"/>
        <v>54.239999999999995</v>
      </c>
      <c r="I126" s="17">
        <f t="shared" si="15"/>
        <v>54.239999999999995</v>
      </c>
      <c r="L126" s="17">
        <f t="shared" si="16"/>
        <v>32.543999999999997</v>
      </c>
      <c r="M126" s="17">
        <f t="shared" si="17"/>
        <v>32.543999999999997</v>
      </c>
      <c r="N126" s="17">
        <f t="shared" si="18"/>
        <v>43.391999999999996</v>
      </c>
      <c r="O126" s="17">
        <f t="shared" si="19"/>
        <v>43.391999999999996</v>
      </c>
    </row>
    <row r="127" spans="1:15" x14ac:dyDescent="0.35">
      <c r="A127" s="1">
        <v>121</v>
      </c>
      <c r="B127" s="17">
        <f>'[1]Berekening tarief 2026'!K129</f>
        <v>27.520000000000003</v>
      </c>
      <c r="C127" s="17">
        <f>'[1]Berekening tarief 2026'!L129</f>
        <v>0</v>
      </c>
      <c r="D127" s="17">
        <f t="shared" si="10"/>
        <v>16.512</v>
      </c>
      <c r="E127" s="17">
        <f t="shared" si="11"/>
        <v>16.512</v>
      </c>
      <c r="F127" s="17">
        <f t="shared" si="12"/>
        <v>22.016000000000005</v>
      </c>
      <c r="G127" s="17">
        <f t="shared" si="13"/>
        <v>22.016000000000005</v>
      </c>
      <c r="H127" s="17">
        <f t="shared" si="14"/>
        <v>55.040000000000006</v>
      </c>
      <c r="I127" s="17">
        <f t="shared" si="15"/>
        <v>55.040000000000006</v>
      </c>
      <c r="L127" s="17">
        <f t="shared" si="16"/>
        <v>33.024000000000001</v>
      </c>
      <c r="M127" s="17">
        <f t="shared" si="17"/>
        <v>33.024000000000001</v>
      </c>
      <c r="N127" s="17">
        <f t="shared" si="18"/>
        <v>44.032000000000011</v>
      </c>
      <c r="O127" s="17">
        <f t="shared" si="19"/>
        <v>44.032000000000011</v>
      </c>
    </row>
    <row r="128" spans="1:15" x14ac:dyDescent="0.35">
      <c r="A128" s="1">
        <v>122</v>
      </c>
      <c r="B128" s="17">
        <f>'[1]Berekening tarief 2026'!K130</f>
        <v>27.790000000000003</v>
      </c>
      <c r="C128" s="17">
        <f>'[1]Berekening tarief 2026'!L130</f>
        <v>0</v>
      </c>
      <c r="D128" s="17">
        <f t="shared" si="10"/>
        <v>16.673999999999999</v>
      </c>
      <c r="E128" s="17">
        <f t="shared" si="11"/>
        <v>16.673999999999999</v>
      </c>
      <c r="F128" s="17">
        <f t="shared" si="12"/>
        <v>22.232000000000003</v>
      </c>
      <c r="G128" s="17">
        <f t="shared" si="13"/>
        <v>22.232000000000003</v>
      </c>
      <c r="H128" s="17">
        <f t="shared" si="14"/>
        <v>55.580000000000005</v>
      </c>
      <c r="I128" s="17">
        <f t="shared" si="15"/>
        <v>55.580000000000005</v>
      </c>
      <c r="L128" s="17">
        <f t="shared" si="16"/>
        <v>33.347999999999999</v>
      </c>
      <c r="M128" s="17">
        <f t="shared" si="17"/>
        <v>33.347999999999999</v>
      </c>
      <c r="N128" s="17">
        <f t="shared" si="18"/>
        <v>44.464000000000006</v>
      </c>
      <c r="O128" s="17">
        <f t="shared" si="19"/>
        <v>44.464000000000006</v>
      </c>
    </row>
    <row r="129" spans="1:15" x14ac:dyDescent="0.35">
      <c r="A129" s="1">
        <v>123</v>
      </c>
      <c r="B129" s="17">
        <f>'[1]Berekening tarief 2026'!K131</f>
        <v>27.93</v>
      </c>
      <c r="C129" s="17">
        <f>'[1]Berekening tarief 2026'!L131</f>
        <v>0</v>
      </c>
      <c r="D129" s="17">
        <f t="shared" si="10"/>
        <v>16.757999999999999</v>
      </c>
      <c r="E129" s="17">
        <f t="shared" si="11"/>
        <v>16.757999999999999</v>
      </c>
      <c r="F129" s="17">
        <f t="shared" si="12"/>
        <v>22.344000000000001</v>
      </c>
      <c r="G129" s="17">
        <f t="shared" si="13"/>
        <v>22.344000000000001</v>
      </c>
      <c r="H129" s="17">
        <f t="shared" si="14"/>
        <v>55.86</v>
      </c>
      <c r="I129" s="17">
        <f t="shared" si="15"/>
        <v>55.86</v>
      </c>
      <c r="L129" s="17">
        <f t="shared" si="16"/>
        <v>33.515999999999998</v>
      </c>
      <c r="M129" s="17">
        <f t="shared" si="17"/>
        <v>33.515999999999998</v>
      </c>
      <c r="N129" s="17">
        <f t="shared" si="18"/>
        <v>44.688000000000002</v>
      </c>
      <c r="O129" s="17">
        <f t="shared" si="19"/>
        <v>44.688000000000002</v>
      </c>
    </row>
    <row r="130" spans="1:15" x14ac:dyDescent="0.35">
      <c r="A130" s="1">
        <v>124</v>
      </c>
      <c r="B130" s="17">
        <f>'[1]Berekening tarief 2026'!K132</f>
        <v>27.95</v>
      </c>
      <c r="C130" s="17">
        <f>'[1]Berekening tarief 2026'!L132</f>
        <v>0</v>
      </c>
      <c r="D130" s="17">
        <f t="shared" si="10"/>
        <v>16.77</v>
      </c>
      <c r="E130" s="17">
        <f t="shared" si="11"/>
        <v>16.77</v>
      </c>
      <c r="F130" s="17">
        <f t="shared" si="12"/>
        <v>22.36</v>
      </c>
      <c r="G130" s="17">
        <f t="shared" si="13"/>
        <v>22.36</v>
      </c>
      <c r="H130" s="17">
        <f t="shared" si="14"/>
        <v>55.9</v>
      </c>
      <c r="I130" s="17">
        <f t="shared" si="15"/>
        <v>55.9</v>
      </c>
      <c r="L130" s="17">
        <f t="shared" si="16"/>
        <v>33.54</v>
      </c>
      <c r="M130" s="17">
        <f t="shared" si="17"/>
        <v>33.54</v>
      </c>
      <c r="N130" s="17">
        <f t="shared" si="18"/>
        <v>44.72</v>
      </c>
      <c r="O130" s="17">
        <f t="shared" si="19"/>
        <v>44.72</v>
      </c>
    </row>
    <row r="131" spans="1:15" x14ac:dyDescent="0.35">
      <c r="A131" s="1">
        <v>125</v>
      </c>
      <c r="B131" s="17">
        <f>'[1]Berekening tarief 2026'!K133</f>
        <v>28.11</v>
      </c>
      <c r="C131" s="17">
        <f>'[1]Berekening tarief 2026'!L133</f>
        <v>0</v>
      </c>
      <c r="D131" s="17">
        <f t="shared" si="10"/>
        <v>16.866</v>
      </c>
      <c r="E131" s="17">
        <f t="shared" si="11"/>
        <v>16.866</v>
      </c>
      <c r="F131" s="17">
        <f t="shared" si="12"/>
        <v>22.488</v>
      </c>
      <c r="G131" s="17">
        <f t="shared" si="13"/>
        <v>22.488</v>
      </c>
      <c r="H131" s="17">
        <f t="shared" si="14"/>
        <v>56.22</v>
      </c>
      <c r="I131" s="17">
        <f t="shared" si="15"/>
        <v>56.22</v>
      </c>
      <c r="L131" s="17">
        <f t="shared" si="16"/>
        <v>33.731999999999999</v>
      </c>
      <c r="M131" s="17">
        <f t="shared" si="17"/>
        <v>33.731999999999999</v>
      </c>
      <c r="N131" s="17">
        <f t="shared" si="18"/>
        <v>44.975999999999999</v>
      </c>
      <c r="O131" s="17">
        <f t="shared" si="19"/>
        <v>44.975999999999999</v>
      </c>
    </row>
    <row r="132" spans="1:15" x14ac:dyDescent="0.35">
      <c r="A132" s="1">
        <v>126</v>
      </c>
      <c r="B132" s="17">
        <f>'[1]Berekening tarief 2026'!K134</f>
        <v>28.259999999999998</v>
      </c>
      <c r="C132" s="17">
        <f>'[1]Berekening tarief 2026'!L134</f>
        <v>0</v>
      </c>
      <c r="D132" s="17">
        <f t="shared" si="10"/>
        <v>16.956</v>
      </c>
      <c r="E132" s="17">
        <f t="shared" si="11"/>
        <v>16.956</v>
      </c>
      <c r="F132" s="17">
        <f t="shared" si="12"/>
        <v>22.608000000000001</v>
      </c>
      <c r="G132" s="17">
        <f t="shared" si="13"/>
        <v>22.608000000000001</v>
      </c>
      <c r="H132" s="17">
        <f t="shared" si="14"/>
        <v>56.519999999999996</v>
      </c>
      <c r="I132" s="17">
        <f t="shared" si="15"/>
        <v>56.519999999999996</v>
      </c>
      <c r="L132" s="17">
        <f t="shared" si="16"/>
        <v>33.911999999999999</v>
      </c>
      <c r="M132" s="17">
        <f t="shared" si="17"/>
        <v>33.911999999999999</v>
      </c>
      <c r="N132" s="17">
        <f t="shared" si="18"/>
        <v>45.216000000000001</v>
      </c>
      <c r="O132" s="17">
        <f t="shared" si="19"/>
        <v>45.216000000000001</v>
      </c>
    </row>
    <row r="133" spans="1:15" x14ac:dyDescent="0.35">
      <c r="A133" s="1">
        <v>127</v>
      </c>
      <c r="B133" s="17">
        <f>'[1]Berekening tarief 2026'!K135</f>
        <v>28.4</v>
      </c>
      <c r="C133" s="17">
        <f>'[1]Berekening tarief 2026'!L135</f>
        <v>0</v>
      </c>
      <c r="D133" s="17">
        <f t="shared" si="10"/>
        <v>17.04</v>
      </c>
      <c r="E133" s="17">
        <f t="shared" si="11"/>
        <v>17.04</v>
      </c>
      <c r="F133" s="17">
        <f t="shared" si="12"/>
        <v>22.72</v>
      </c>
      <c r="G133" s="17">
        <f t="shared" si="13"/>
        <v>22.72</v>
      </c>
      <c r="H133" s="17">
        <f t="shared" si="14"/>
        <v>56.8</v>
      </c>
      <c r="I133" s="17">
        <f t="shared" si="15"/>
        <v>56.8</v>
      </c>
      <c r="L133" s="17">
        <f t="shared" si="16"/>
        <v>34.08</v>
      </c>
      <c r="M133" s="17">
        <f t="shared" si="17"/>
        <v>34.08</v>
      </c>
      <c r="N133" s="17">
        <f t="shared" si="18"/>
        <v>45.44</v>
      </c>
      <c r="O133" s="17">
        <f t="shared" si="19"/>
        <v>45.44</v>
      </c>
    </row>
    <row r="134" spans="1:15" x14ac:dyDescent="0.35">
      <c r="A134" s="1">
        <v>128</v>
      </c>
      <c r="B134" s="17">
        <f>'[1]Berekening tarief 2026'!K136</f>
        <v>28.419999999999998</v>
      </c>
      <c r="C134" s="17">
        <f>'[1]Berekening tarief 2026'!L136</f>
        <v>0</v>
      </c>
      <c r="D134" s="17">
        <f t="shared" si="10"/>
        <v>17.052</v>
      </c>
      <c r="E134" s="17">
        <f t="shared" si="11"/>
        <v>17.052</v>
      </c>
      <c r="F134" s="17">
        <f t="shared" si="12"/>
        <v>22.736000000000001</v>
      </c>
      <c r="G134" s="17">
        <f t="shared" si="13"/>
        <v>22.736000000000001</v>
      </c>
      <c r="H134" s="17">
        <f t="shared" si="14"/>
        <v>56.839999999999996</v>
      </c>
      <c r="I134" s="17">
        <f t="shared" si="15"/>
        <v>56.839999999999996</v>
      </c>
      <c r="L134" s="17">
        <f t="shared" si="16"/>
        <v>34.103999999999999</v>
      </c>
      <c r="M134" s="17">
        <f t="shared" si="17"/>
        <v>34.103999999999999</v>
      </c>
      <c r="N134" s="17">
        <f t="shared" si="18"/>
        <v>45.472000000000001</v>
      </c>
      <c r="O134" s="17">
        <f t="shared" si="19"/>
        <v>45.472000000000001</v>
      </c>
    </row>
    <row r="135" spans="1:15" x14ac:dyDescent="0.35">
      <c r="A135" s="1">
        <v>129</v>
      </c>
      <c r="B135" s="17">
        <f>'[1]Berekening tarief 2026'!K137</f>
        <v>28.560000000000002</v>
      </c>
      <c r="C135" s="17">
        <f>'[1]Berekening tarief 2026'!L137</f>
        <v>0</v>
      </c>
      <c r="D135" s="17">
        <f t="shared" ref="D135:D198" si="20">B135*60%</f>
        <v>17.135999999999999</v>
      </c>
      <c r="E135" s="17">
        <f t="shared" ref="E135:E198" si="21">D135</f>
        <v>17.135999999999999</v>
      </c>
      <c r="F135" s="17">
        <f t="shared" ref="F135:F198" si="22">B135*80%</f>
        <v>22.848000000000003</v>
      </c>
      <c r="G135" s="17">
        <f t="shared" ref="G135:G198" si="23">F135</f>
        <v>22.848000000000003</v>
      </c>
      <c r="H135" s="17">
        <f t="shared" ref="H135:H198" si="24">B135*2</f>
        <v>57.120000000000005</v>
      </c>
      <c r="I135" s="17">
        <f t="shared" ref="I135:I198" si="25">H135</f>
        <v>57.120000000000005</v>
      </c>
      <c r="L135" s="17">
        <f t="shared" ref="L135:L198" si="26">D135*2</f>
        <v>34.271999999999998</v>
      </c>
      <c r="M135" s="17">
        <f t="shared" ref="M135:M198" si="27">D135*2</f>
        <v>34.271999999999998</v>
      </c>
      <c r="N135" s="17">
        <f t="shared" ref="N135:N198" si="28">F135*2</f>
        <v>45.696000000000005</v>
      </c>
      <c r="O135" s="17">
        <f t="shared" ref="O135:O198" si="29">F135*2</f>
        <v>45.696000000000005</v>
      </c>
    </row>
    <row r="136" spans="1:15" x14ac:dyDescent="0.35">
      <c r="A136" s="1">
        <v>130</v>
      </c>
      <c r="B136" s="17">
        <f>'[1]Berekening tarief 2026'!K138</f>
        <v>28.71</v>
      </c>
      <c r="C136" s="17">
        <f>'[1]Berekening tarief 2026'!L138</f>
        <v>0</v>
      </c>
      <c r="D136" s="17">
        <f t="shared" si="20"/>
        <v>17.225999999999999</v>
      </c>
      <c r="E136" s="17">
        <f t="shared" si="21"/>
        <v>17.225999999999999</v>
      </c>
      <c r="F136" s="17">
        <f t="shared" si="22"/>
        <v>22.968000000000004</v>
      </c>
      <c r="G136" s="17">
        <f t="shared" si="23"/>
        <v>22.968000000000004</v>
      </c>
      <c r="H136" s="17">
        <f t="shared" si="24"/>
        <v>57.42</v>
      </c>
      <c r="I136" s="17">
        <f t="shared" si="25"/>
        <v>57.42</v>
      </c>
      <c r="L136" s="17">
        <f t="shared" si="26"/>
        <v>34.451999999999998</v>
      </c>
      <c r="M136" s="17">
        <f t="shared" si="27"/>
        <v>34.451999999999998</v>
      </c>
      <c r="N136" s="17">
        <f t="shared" si="28"/>
        <v>45.936000000000007</v>
      </c>
      <c r="O136" s="17">
        <f t="shared" si="29"/>
        <v>45.936000000000007</v>
      </c>
    </row>
    <row r="137" spans="1:15" x14ac:dyDescent="0.35">
      <c r="A137" s="1">
        <v>131</v>
      </c>
      <c r="B137" s="17">
        <f>'[1]Berekening tarief 2026'!K139</f>
        <v>28.880000000000003</v>
      </c>
      <c r="C137" s="17">
        <f>'[1]Berekening tarief 2026'!L139</f>
        <v>0</v>
      </c>
      <c r="D137" s="17">
        <f t="shared" si="20"/>
        <v>17.327999999999999</v>
      </c>
      <c r="E137" s="17">
        <f t="shared" si="21"/>
        <v>17.327999999999999</v>
      </c>
      <c r="F137" s="17">
        <f t="shared" si="22"/>
        <v>23.104000000000003</v>
      </c>
      <c r="G137" s="17">
        <f t="shared" si="23"/>
        <v>23.104000000000003</v>
      </c>
      <c r="H137" s="17">
        <f t="shared" si="24"/>
        <v>57.760000000000005</v>
      </c>
      <c r="I137" s="17">
        <f t="shared" si="25"/>
        <v>57.760000000000005</v>
      </c>
      <c r="L137" s="17">
        <f t="shared" si="26"/>
        <v>34.655999999999999</v>
      </c>
      <c r="M137" s="17">
        <f t="shared" si="27"/>
        <v>34.655999999999999</v>
      </c>
      <c r="N137" s="17">
        <f t="shared" si="28"/>
        <v>46.208000000000006</v>
      </c>
      <c r="O137" s="17">
        <f t="shared" si="29"/>
        <v>46.208000000000006</v>
      </c>
    </row>
    <row r="138" spans="1:15" x14ac:dyDescent="0.35">
      <c r="A138" s="1">
        <v>132</v>
      </c>
      <c r="B138" s="17">
        <f>'[1]Berekening tarief 2026'!K140</f>
        <v>28.900000000000002</v>
      </c>
      <c r="C138" s="17">
        <f>'[1]Berekening tarief 2026'!L140</f>
        <v>0</v>
      </c>
      <c r="D138" s="17">
        <f t="shared" si="20"/>
        <v>17.34</v>
      </c>
      <c r="E138" s="17">
        <f t="shared" si="21"/>
        <v>17.34</v>
      </c>
      <c r="F138" s="17">
        <f t="shared" si="22"/>
        <v>23.120000000000005</v>
      </c>
      <c r="G138" s="17">
        <f t="shared" si="23"/>
        <v>23.120000000000005</v>
      </c>
      <c r="H138" s="17">
        <f t="shared" si="24"/>
        <v>57.800000000000004</v>
      </c>
      <c r="I138" s="17">
        <f t="shared" si="25"/>
        <v>57.800000000000004</v>
      </c>
      <c r="L138" s="17">
        <f t="shared" si="26"/>
        <v>34.68</v>
      </c>
      <c r="M138" s="17">
        <f t="shared" si="27"/>
        <v>34.68</v>
      </c>
      <c r="N138" s="17">
        <f t="shared" si="28"/>
        <v>46.240000000000009</v>
      </c>
      <c r="O138" s="17">
        <f t="shared" si="29"/>
        <v>46.240000000000009</v>
      </c>
    </row>
    <row r="139" spans="1:15" x14ac:dyDescent="0.35">
      <c r="A139" s="1">
        <v>133</v>
      </c>
      <c r="B139" s="17">
        <f>'[1]Berekening tarief 2026'!K141</f>
        <v>29.03</v>
      </c>
      <c r="C139" s="17">
        <f>'[1]Berekening tarief 2026'!L141</f>
        <v>0</v>
      </c>
      <c r="D139" s="17">
        <f t="shared" si="20"/>
        <v>17.417999999999999</v>
      </c>
      <c r="E139" s="17">
        <f t="shared" si="21"/>
        <v>17.417999999999999</v>
      </c>
      <c r="F139" s="17">
        <f t="shared" si="22"/>
        <v>23.224000000000004</v>
      </c>
      <c r="G139" s="17">
        <f t="shared" si="23"/>
        <v>23.224000000000004</v>
      </c>
      <c r="H139" s="17">
        <f t="shared" si="24"/>
        <v>58.06</v>
      </c>
      <c r="I139" s="17">
        <f t="shared" si="25"/>
        <v>58.06</v>
      </c>
      <c r="L139" s="17">
        <f t="shared" si="26"/>
        <v>34.835999999999999</v>
      </c>
      <c r="M139" s="17">
        <f t="shared" si="27"/>
        <v>34.835999999999999</v>
      </c>
      <c r="N139" s="17">
        <f t="shared" si="28"/>
        <v>46.448000000000008</v>
      </c>
      <c r="O139" s="17">
        <f t="shared" si="29"/>
        <v>46.448000000000008</v>
      </c>
    </row>
    <row r="140" spans="1:15" x14ac:dyDescent="0.35">
      <c r="A140" s="1">
        <v>134</v>
      </c>
      <c r="B140" s="17">
        <f>'[1]Berekening tarief 2026'!K142</f>
        <v>29.18</v>
      </c>
      <c r="C140" s="17">
        <f>'[1]Berekening tarief 2026'!L142</f>
        <v>0</v>
      </c>
      <c r="D140" s="17">
        <f t="shared" si="20"/>
        <v>17.507999999999999</v>
      </c>
      <c r="E140" s="17">
        <f t="shared" si="21"/>
        <v>17.507999999999999</v>
      </c>
      <c r="F140" s="17">
        <f t="shared" si="22"/>
        <v>23.344000000000001</v>
      </c>
      <c r="G140" s="17">
        <f t="shared" si="23"/>
        <v>23.344000000000001</v>
      </c>
      <c r="H140" s="17">
        <f t="shared" si="24"/>
        <v>58.36</v>
      </c>
      <c r="I140" s="17">
        <f t="shared" si="25"/>
        <v>58.36</v>
      </c>
      <c r="L140" s="17">
        <f t="shared" si="26"/>
        <v>35.015999999999998</v>
      </c>
      <c r="M140" s="17">
        <f t="shared" si="27"/>
        <v>35.015999999999998</v>
      </c>
      <c r="N140" s="17">
        <f t="shared" si="28"/>
        <v>46.688000000000002</v>
      </c>
      <c r="O140" s="17">
        <f t="shared" si="29"/>
        <v>46.688000000000002</v>
      </c>
    </row>
    <row r="141" spans="1:15" x14ac:dyDescent="0.35">
      <c r="A141" s="1">
        <v>135</v>
      </c>
      <c r="B141" s="17">
        <f>'[1]Berekening tarief 2026'!K143</f>
        <v>29.33</v>
      </c>
      <c r="C141" s="17">
        <f>'[1]Berekening tarief 2026'!L143</f>
        <v>0</v>
      </c>
      <c r="D141" s="17">
        <f t="shared" si="20"/>
        <v>17.597999999999999</v>
      </c>
      <c r="E141" s="17">
        <f t="shared" si="21"/>
        <v>17.597999999999999</v>
      </c>
      <c r="F141" s="17">
        <f t="shared" si="22"/>
        <v>23.463999999999999</v>
      </c>
      <c r="G141" s="17">
        <f t="shared" si="23"/>
        <v>23.463999999999999</v>
      </c>
      <c r="H141" s="17">
        <f t="shared" si="24"/>
        <v>58.66</v>
      </c>
      <c r="I141" s="17">
        <f t="shared" si="25"/>
        <v>58.66</v>
      </c>
      <c r="L141" s="17">
        <f t="shared" si="26"/>
        <v>35.195999999999998</v>
      </c>
      <c r="M141" s="17">
        <f t="shared" si="27"/>
        <v>35.195999999999998</v>
      </c>
      <c r="N141" s="17">
        <f t="shared" si="28"/>
        <v>46.927999999999997</v>
      </c>
      <c r="O141" s="17">
        <f t="shared" si="29"/>
        <v>46.927999999999997</v>
      </c>
    </row>
    <row r="142" spans="1:15" x14ac:dyDescent="0.35">
      <c r="A142" s="1">
        <v>136</v>
      </c>
      <c r="B142" s="17">
        <f>'[1]Berekening tarief 2026'!K144</f>
        <v>29.459999999999997</v>
      </c>
      <c r="C142" s="17">
        <f>'[1]Berekening tarief 2026'!L144</f>
        <v>0</v>
      </c>
      <c r="D142" s="17">
        <f t="shared" si="20"/>
        <v>17.675999999999998</v>
      </c>
      <c r="E142" s="17">
        <f t="shared" si="21"/>
        <v>17.675999999999998</v>
      </c>
      <c r="F142" s="17">
        <f t="shared" si="22"/>
        <v>23.567999999999998</v>
      </c>
      <c r="G142" s="17">
        <f t="shared" si="23"/>
        <v>23.567999999999998</v>
      </c>
      <c r="H142" s="17">
        <f t="shared" si="24"/>
        <v>58.919999999999995</v>
      </c>
      <c r="I142" s="17">
        <f t="shared" si="25"/>
        <v>58.919999999999995</v>
      </c>
      <c r="L142" s="17">
        <f t="shared" si="26"/>
        <v>35.351999999999997</v>
      </c>
      <c r="M142" s="17">
        <f t="shared" si="27"/>
        <v>35.351999999999997</v>
      </c>
      <c r="N142" s="17">
        <f t="shared" si="28"/>
        <v>47.135999999999996</v>
      </c>
      <c r="O142" s="17">
        <f t="shared" si="29"/>
        <v>47.135999999999996</v>
      </c>
    </row>
    <row r="143" spans="1:15" x14ac:dyDescent="0.35">
      <c r="A143" s="1">
        <v>137</v>
      </c>
      <c r="B143" s="17">
        <f>'[1]Berekening tarief 2026'!K145</f>
        <v>29.479999999999997</v>
      </c>
      <c r="C143" s="17">
        <f>'[1]Berekening tarief 2026'!L145</f>
        <v>0</v>
      </c>
      <c r="D143" s="17">
        <f t="shared" si="20"/>
        <v>17.687999999999999</v>
      </c>
      <c r="E143" s="17">
        <f t="shared" si="21"/>
        <v>17.687999999999999</v>
      </c>
      <c r="F143" s="17">
        <f t="shared" si="22"/>
        <v>23.584</v>
      </c>
      <c r="G143" s="17">
        <f t="shared" si="23"/>
        <v>23.584</v>
      </c>
      <c r="H143" s="17">
        <f t="shared" si="24"/>
        <v>58.959999999999994</v>
      </c>
      <c r="I143" s="17">
        <f t="shared" si="25"/>
        <v>58.959999999999994</v>
      </c>
      <c r="L143" s="17">
        <f t="shared" si="26"/>
        <v>35.375999999999998</v>
      </c>
      <c r="M143" s="17">
        <f t="shared" si="27"/>
        <v>35.375999999999998</v>
      </c>
      <c r="N143" s="17">
        <f t="shared" si="28"/>
        <v>47.167999999999999</v>
      </c>
      <c r="O143" s="17">
        <f t="shared" si="29"/>
        <v>47.167999999999999</v>
      </c>
    </row>
    <row r="144" spans="1:15" x14ac:dyDescent="0.35">
      <c r="A144" s="1">
        <v>138</v>
      </c>
      <c r="B144" s="17">
        <f>'[1]Berekening tarief 2026'!K146</f>
        <v>29.630000000000003</v>
      </c>
      <c r="C144" s="17">
        <f>'[1]Berekening tarief 2026'!L146</f>
        <v>0</v>
      </c>
      <c r="D144" s="17">
        <f t="shared" si="20"/>
        <v>17.778000000000002</v>
      </c>
      <c r="E144" s="17">
        <f t="shared" si="21"/>
        <v>17.778000000000002</v>
      </c>
      <c r="F144" s="17">
        <f t="shared" si="22"/>
        <v>23.704000000000004</v>
      </c>
      <c r="G144" s="17">
        <f t="shared" si="23"/>
        <v>23.704000000000004</v>
      </c>
      <c r="H144" s="17">
        <f t="shared" si="24"/>
        <v>59.260000000000005</v>
      </c>
      <c r="I144" s="17">
        <f t="shared" si="25"/>
        <v>59.260000000000005</v>
      </c>
      <c r="L144" s="17">
        <f t="shared" si="26"/>
        <v>35.556000000000004</v>
      </c>
      <c r="M144" s="17">
        <f t="shared" si="27"/>
        <v>35.556000000000004</v>
      </c>
      <c r="N144" s="17">
        <f t="shared" si="28"/>
        <v>47.408000000000008</v>
      </c>
      <c r="O144" s="17">
        <f t="shared" si="29"/>
        <v>47.408000000000008</v>
      </c>
    </row>
    <row r="145" spans="1:15" x14ac:dyDescent="0.35">
      <c r="A145" s="1">
        <v>139</v>
      </c>
      <c r="B145" s="17">
        <f>'[1]Berekening tarief 2026'!K147</f>
        <v>29.8</v>
      </c>
      <c r="C145" s="17">
        <f>'[1]Berekening tarief 2026'!L147</f>
        <v>0</v>
      </c>
      <c r="D145" s="17">
        <f t="shared" si="20"/>
        <v>17.88</v>
      </c>
      <c r="E145" s="17">
        <f t="shared" si="21"/>
        <v>17.88</v>
      </c>
      <c r="F145" s="17">
        <f t="shared" si="22"/>
        <v>23.840000000000003</v>
      </c>
      <c r="G145" s="17">
        <f t="shared" si="23"/>
        <v>23.840000000000003</v>
      </c>
      <c r="H145" s="17">
        <f t="shared" si="24"/>
        <v>59.6</v>
      </c>
      <c r="I145" s="17">
        <f t="shared" si="25"/>
        <v>59.6</v>
      </c>
      <c r="L145" s="17">
        <f t="shared" si="26"/>
        <v>35.76</v>
      </c>
      <c r="M145" s="17">
        <f t="shared" si="27"/>
        <v>35.76</v>
      </c>
      <c r="N145" s="17">
        <f t="shared" si="28"/>
        <v>47.680000000000007</v>
      </c>
      <c r="O145" s="17">
        <f t="shared" si="29"/>
        <v>47.680000000000007</v>
      </c>
    </row>
    <row r="146" spans="1:15" x14ac:dyDescent="0.35">
      <c r="A146" s="1">
        <v>140</v>
      </c>
      <c r="B146" s="17">
        <f>'[1]Berekening tarief 2026'!K148</f>
        <v>29.93</v>
      </c>
      <c r="C146" s="17">
        <f>'[1]Berekening tarief 2026'!L148</f>
        <v>0</v>
      </c>
      <c r="D146" s="17">
        <f t="shared" si="20"/>
        <v>17.957999999999998</v>
      </c>
      <c r="E146" s="17">
        <f t="shared" si="21"/>
        <v>17.957999999999998</v>
      </c>
      <c r="F146" s="17">
        <f t="shared" si="22"/>
        <v>23.944000000000003</v>
      </c>
      <c r="G146" s="17">
        <f t="shared" si="23"/>
        <v>23.944000000000003</v>
      </c>
      <c r="H146" s="17">
        <f t="shared" si="24"/>
        <v>59.86</v>
      </c>
      <c r="I146" s="17">
        <f t="shared" si="25"/>
        <v>59.86</v>
      </c>
      <c r="L146" s="17">
        <f t="shared" si="26"/>
        <v>35.915999999999997</v>
      </c>
      <c r="M146" s="17">
        <f t="shared" si="27"/>
        <v>35.915999999999997</v>
      </c>
      <c r="N146" s="17">
        <f t="shared" si="28"/>
        <v>47.888000000000005</v>
      </c>
      <c r="O146" s="17">
        <f t="shared" si="29"/>
        <v>47.888000000000005</v>
      </c>
    </row>
    <row r="147" spans="1:15" x14ac:dyDescent="0.35">
      <c r="A147" s="1">
        <v>141</v>
      </c>
      <c r="B147" s="17">
        <f>'[1]Berekening tarief 2026'!K149</f>
        <v>29.95</v>
      </c>
      <c r="C147" s="17">
        <f>'[1]Berekening tarief 2026'!L149</f>
        <v>0</v>
      </c>
      <c r="D147" s="17">
        <f t="shared" si="20"/>
        <v>17.97</v>
      </c>
      <c r="E147" s="17">
        <f t="shared" si="21"/>
        <v>17.97</v>
      </c>
      <c r="F147" s="17">
        <f t="shared" si="22"/>
        <v>23.96</v>
      </c>
      <c r="G147" s="17">
        <f t="shared" si="23"/>
        <v>23.96</v>
      </c>
      <c r="H147" s="17">
        <f t="shared" si="24"/>
        <v>59.9</v>
      </c>
      <c r="I147" s="17">
        <f t="shared" si="25"/>
        <v>59.9</v>
      </c>
      <c r="L147" s="17">
        <f t="shared" si="26"/>
        <v>35.94</v>
      </c>
      <c r="M147" s="17">
        <f t="shared" si="27"/>
        <v>35.94</v>
      </c>
      <c r="N147" s="17">
        <f t="shared" si="28"/>
        <v>47.92</v>
      </c>
      <c r="O147" s="17">
        <f t="shared" si="29"/>
        <v>47.92</v>
      </c>
    </row>
    <row r="148" spans="1:15" x14ac:dyDescent="0.35">
      <c r="A148" s="1">
        <v>142</v>
      </c>
      <c r="B148" s="17">
        <f>'[1]Berekening tarief 2026'!K150</f>
        <v>30.1</v>
      </c>
      <c r="C148" s="17">
        <f>'[1]Berekening tarief 2026'!L150</f>
        <v>0</v>
      </c>
      <c r="D148" s="17">
        <f t="shared" si="20"/>
        <v>18.059999999999999</v>
      </c>
      <c r="E148" s="17">
        <f t="shared" si="21"/>
        <v>18.059999999999999</v>
      </c>
      <c r="F148" s="17">
        <f t="shared" si="22"/>
        <v>24.080000000000002</v>
      </c>
      <c r="G148" s="17">
        <f t="shared" si="23"/>
        <v>24.080000000000002</v>
      </c>
      <c r="H148" s="17">
        <f t="shared" si="24"/>
        <v>60.2</v>
      </c>
      <c r="I148" s="17">
        <f t="shared" si="25"/>
        <v>60.2</v>
      </c>
      <c r="L148" s="17">
        <f t="shared" si="26"/>
        <v>36.119999999999997</v>
      </c>
      <c r="M148" s="17">
        <f t="shared" si="27"/>
        <v>36.119999999999997</v>
      </c>
      <c r="N148" s="17">
        <f t="shared" si="28"/>
        <v>48.160000000000004</v>
      </c>
      <c r="O148" s="17">
        <f t="shared" si="29"/>
        <v>48.160000000000004</v>
      </c>
    </row>
    <row r="149" spans="1:15" x14ac:dyDescent="0.35">
      <c r="A149" s="1">
        <v>143</v>
      </c>
      <c r="B149" s="17">
        <f>'[1]Berekening tarief 2026'!K151</f>
        <v>30.24</v>
      </c>
      <c r="C149" s="17">
        <f>'[1]Berekening tarief 2026'!L151</f>
        <v>0</v>
      </c>
      <c r="D149" s="17">
        <f t="shared" si="20"/>
        <v>18.143999999999998</v>
      </c>
      <c r="E149" s="17">
        <f t="shared" si="21"/>
        <v>18.143999999999998</v>
      </c>
      <c r="F149" s="17">
        <f t="shared" si="22"/>
        <v>24.192</v>
      </c>
      <c r="G149" s="17">
        <f t="shared" si="23"/>
        <v>24.192</v>
      </c>
      <c r="H149" s="17">
        <f t="shared" si="24"/>
        <v>60.48</v>
      </c>
      <c r="I149" s="17">
        <f t="shared" si="25"/>
        <v>60.48</v>
      </c>
      <c r="L149" s="17">
        <f t="shared" si="26"/>
        <v>36.287999999999997</v>
      </c>
      <c r="M149" s="17">
        <f t="shared" si="27"/>
        <v>36.287999999999997</v>
      </c>
      <c r="N149" s="17">
        <f t="shared" si="28"/>
        <v>48.384</v>
      </c>
      <c r="O149" s="17">
        <f t="shared" si="29"/>
        <v>48.384</v>
      </c>
    </row>
    <row r="150" spans="1:15" x14ac:dyDescent="0.35">
      <c r="A150" s="1">
        <v>144</v>
      </c>
      <c r="B150" s="17">
        <f>'[1]Berekening tarief 2026'!K152</f>
        <v>30.38</v>
      </c>
      <c r="C150" s="17">
        <f>'[1]Berekening tarief 2026'!L152</f>
        <v>0</v>
      </c>
      <c r="D150" s="17">
        <f t="shared" si="20"/>
        <v>18.227999999999998</v>
      </c>
      <c r="E150" s="17">
        <f t="shared" si="21"/>
        <v>18.227999999999998</v>
      </c>
      <c r="F150" s="17">
        <f t="shared" si="22"/>
        <v>24.304000000000002</v>
      </c>
      <c r="G150" s="17">
        <f t="shared" si="23"/>
        <v>24.304000000000002</v>
      </c>
      <c r="H150" s="17">
        <f t="shared" si="24"/>
        <v>60.76</v>
      </c>
      <c r="I150" s="17">
        <f t="shared" si="25"/>
        <v>60.76</v>
      </c>
      <c r="L150" s="17">
        <f t="shared" si="26"/>
        <v>36.455999999999996</v>
      </c>
      <c r="M150" s="17">
        <f t="shared" si="27"/>
        <v>36.455999999999996</v>
      </c>
      <c r="N150" s="17">
        <f t="shared" si="28"/>
        <v>48.608000000000004</v>
      </c>
      <c r="O150" s="17">
        <f t="shared" si="29"/>
        <v>48.608000000000004</v>
      </c>
    </row>
    <row r="151" spans="1:15" x14ac:dyDescent="0.35">
      <c r="A151" s="1">
        <v>145</v>
      </c>
      <c r="B151" s="17">
        <f>'[1]Berekening tarief 2026'!K153</f>
        <v>30.4</v>
      </c>
      <c r="C151" s="17">
        <f>'[1]Berekening tarief 2026'!L153</f>
        <v>0</v>
      </c>
      <c r="D151" s="17">
        <f t="shared" si="20"/>
        <v>18.239999999999998</v>
      </c>
      <c r="E151" s="17">
        <f t="shared" si="21"/>
        <v>18.239999999999998</v>
      </c>
      <c r="F151" s="17">
        <f t="shared" si="22"/>
        <v>24.32</v>
      </c>
      <c r="G151" s="17">
        <f t="shared" si="23"/>
        <v>24.32</v>
      </c>
      <c r="H151" s="17">
        <f t="shared" si="24"/>
        <v>60.8</v>
      </c>
      <c r="I151" s="17">
        <f t="shared" si="25"/>
        <v>60.8</v>
      </c>
      <c r="L151" s="17">
        <f t="shared" si="26"/>
        <v>36.479999999999997</v>
      </c>
      <c r="M151" s="17">
        <f t="shared" si="27"/>
        <v>36.479999999999997</v>
      </c>
      <c r="N151" s="17">
        <f t="shared" si="28"/>
        <v>48.64</v>
      </c>
      <c r="O151" s="17">
        <f t="shared" si="29"/>
        <v>48.64</v>
      </c>
    </row>
    <row r="152" spans="1:15" x14ac:dyDescent="0.35">
      <c r="A152" s="1">
        <v>146</v>
      </c>
      <c r="B152" s="17">
        <f>'[1]Berekening tarief 2026'!K154</f>
        <v>30.549999999999997</v>
      </c>
      <c r="C152" s="17">
        <f>'[1]Berekening tarief 2026'!L154</f>
        <v>0</v>
      </c>
      <c r="D152" s="17">
        <f t="shared" si="20"/>
        <v>18.329999999999998</v>
      </c>
      <c r="E152" s="17">
        <f t="shared" si="21"/>
        <v>18.329999999999998</v>
      </c>
      <c r="F152" s="17">
        <f t="shared" si="22"/>
        <v>24.439999999999998</v>
      </c>
      <c r="G152" s="17">
        <f t="shared" si="23"/>
        <v>24.439999999999998</v>
      </c>
      <c r="H152" s="17">
        <f t="shared" si="24"/>
        <v>61.099999999999994</v>
      </c>
      <c r="I152" s="17">
        <f t="shared" si="25"/>
        <v>61.099999999999994</v>
      </c>
      <c r="L152" s="17">
        <f t="shared" si="26"/>
        <v>36.659999999999997</v>
      </c>
      <c r="M152" s="17">
        <f t="shared" si="27"/>
        <v>36.659999999999997</v>
      </c>
      <c r="N152" s="17">
        <f t="shared" si="28"/>
        <v>48.879999999999995</v>
      </c>
      <c r="O152" s="17">
        <f t="shared" si="29"/>
        <v>48.879999999999995</v>
      </c>
    </row>
    <row r="153" spans="1:15" x14ac:dyDescent="0.35">
      <c r="A153" s="1">
        <v>147</v>
      </c>
      <c r="B153" s="17">
        <f>'[1]Berekening tarief 2026'!K155</f>
        <v>30.71</v>
      </c>
      <c r="C153" s="17">
        <f>'[1]Berekening tarief 2026'!L155</f>
        <v>0</v>
      </c>
      <c r="D153" s="17">
        <f t="shared" si="20"/>
        <v>18.425999999999998</v>
      </c>
      <c r="E153" s="17">
        <f t="shared" si="21"/>
        <v>18.425999999999998</v>
      </c>
      <c r="F153" s="17">
        <f t="shared" si="22"/>
        <v>24.568000000000001</v>
      </c>
      <c r="G153" s="17">
        <f t="shared" si="23"/>
        <v>24.568000000000001</v>
      </c>
      <c r="H153" s="17">
        <f t="shared" si="24"/>
        <v>61.42</v>
      </c>
      <c r="I153" s="17">
        <f t="shared" si="25"/>
        <v>61.42</v>
      </c>
      <c r="L153" s="17">
        <f t="shared" si="26"/>
        <v>36.851999999999997</v>
      </c>
      <c r="M153" s="17">
        <f t="shared" si="27"/>
        <v>36.851999999999997</v>
      </c>
      <c r="N153" s="17">
        <f t="shared" si="28"/>
        <v>49.136000000000003</v>
      </c>
      <c r="O153" s="17">
        <f t="shared" si="29"/>
        <v>49.136000000000003</v>
      </c>
    </row>
    <row r="154" spans="1:15" x14ac:dyDescent="0.35">
      <c r="A154" s="1">
        <v>148</v>
      </c>
      <c r="B154" s="17">
        <f>'[1]Berekening tarief 2026'!K156</f>
        <v>30.87</v>
      </c>
      <c r="C154" s="17">
        <f>'[1]Berekening tarief 2026'!L156</f>
        <v>0</v>
      </c>
      <c r="D154" s="17">
        <f t="shared" si="20"/>
        <v>18.521999999999998</v>
      </c>
      <c r="E154" s="17">
        <f t="shared" si="21"/>
        <v>18.521999999999998</v>
      </c>
      <c r="F154" s="17">
        <f t="shared" si="22"/>
        <v>24.696000000000002</v>
      </c>
      <c r="G154" s="17">
        <f t="shared" si="23"/>
        <v>24.696000000000002</v>
      </c>
      <c r="H154" s="17">
        <f t="shared" si="24"/>
        <v>61.74</v>
      </c>
      <c r="I154" s="17">
        <f t="shared" si="25"/>
        <v>61.74</v>
      </c>
      <c r="L154" s="17">
        <f t="shared" si="26"/>
        <v>37.043999999999997</v>
      </c>
      <c r="M154" s="17">
        <f t="shared" si="27"/>
        <v>37.043999999999997</v>
      </c>
      <c r="N154" s="17">
        <f t="shared" si="28"/>
        <v>49.392000000000003</v>
      </c>
      <c r="O154" s="17">
        <f t="shared" si="29"/>
        <v>49.392000000000003</v>
      </c>
    </row>
    <row r="155" spans="1:15" x14ac:dyDescent="0.35">
      <c r="A155" s="1">
        <v>149</v>
      </c>
      <c r="B155" s="17">
        <f>'[1]Berekening tarief 2026'!K157</f>
        <v>30.89</v>
      </c>
      <c r="C155" s="17">
        <f>'[1]Berekening tarief 2026'!L157</f>
        <v>0</v>
      </c>
      <c r="D155" s="17">
        <f t="shared" si="20"/>
        <v>18.533999999999999</v>
      </c>
      <c r="E155" s="17">
        <f t="shared" si="21"/>
        <v>18.533999999999999</v>
      </c>
      <c r="F155" s="17">
        <f t="shared" si="22"/>
        <v>24.712000000000003</v>
      </c>
      <c r="G155" s="17">
        <f t="shared" si="23"/>
        <v>24.712000000000003</v>
      </c>
      <c r="H155" s="17">
        <f t="shared" si="24"/>
        <v>61.78</v>
      </c>
      <c r="I155" s="17">
        <f t="shared" si="25"/>
        <v>61.78</v>
      </c>
      <c r="L155" s="17">
        <f t="shared" si="26"/>
        <v>37.067999999999998</v>
      </c>
      <c r="M155" s="17">
        <f t="shared" si="27"/>
        <v>37.067999999999998</v>
      </c>
      <c r="N155" s="17">
        <f t="shared" si="28"/>
        <v>49.424000000000007</v>
      </c>
      <c r="O155" s="17">
        <f t="shared" si="29"/>
        <v>49.424000000000007</v>
      </c>
    </row>
    <row r="156" spans="1:15" x14ac:dyDescent="0.35">
      <c r="A156" s="1">
        <v>150</v>
      </c>
      <c r="B156" s="17">
        <f>'[1]Berekening tarief 2026'!K158</f>
        <v>31.02</v>
      </c>
      <c r="C156" s="17">
        <f>'[1]Berekening tarief 2026'!L158</f>
        <v>0</v>
      </c>
      <c r="D156" s="17">
        <f t="shared" si="20"/>
        <v>18.611999999999998</v>
      </c>
      <c r="E156" s="17">
        <f t="shared" si="21"/>
        <v>18.611999999999998</v>
      </c>
      <c r="F156" s="17">
        <f t="shared" si="22"/>
        <v>24.816000000000003</v>
      </c>
      <c r="G156" s="17">
        <f t="shared" si="23"/>
        <v>24.816000000000003</v>
      </c>
      <c r="H156" s="17">
        <f t="shared" si="24"/>
        <v>62.04</v>
      </c>
      <c r="I156" s="17">
        <f t="shared" si="25"/>
        <v>62.04</v>
      </c>
      <c r="L156" s="17">
        <f t="shared" si="26"/>
        <v>37.223999999999997</v>
      </c>
      <c r="M156" s="17">
        <f t="shared" si="27"/>
        <v>37.223999999999997</v>
      </c>
      <c r="N156" s="17">
        <f t="shared" si="28"/>
        <v>49.632000000000005</v>
      </c>
      <c r="O156" s="17">
        <f t="shared" si="29"/>
        <v>49.632000000000005</v>
      </c>
    </row>
    <row r="157" spans="1:15" x14ac:dyDescent="0.35">
      <c r="A157" s="1">
        <v>151</v>
      </c>
      <c r="B157" s="17">
        <f>'[1]Berekening tarief 2026'!K159</f>
        <v>31.16</v>
      </c>
      <c r="C157" s="17">
        <f>'[1]Berekening tarief 2026'!L159</f>
        <v>0</v>
      </c>
      <c r="D157" s="17">
        <f t="shared" si="20"/>
        <v>18.695999999999998</v>
      </c>
      <c r="E157" s="17">
        <f t="shared" si="21"/>
        <v>18.695999999999998</v>
      </c>
      <c r="F157" s="17">
        <f t="shared" si="22"/>
        <v>24.928000000000001</v>
      </c>
      <c r="G157" s="17">
        <f t="shared" si="23"/>
        <v>24.928000000000001</v>
      </c>
      <c r="H157" s="17">
        <f t="shared" si="24"/>
        <v>62.32</v>
      </c>
      <c r="I157" s="17">
        <f t="shared" si="25"/>
        <v>62.32</v>
      </c>
      <c r="L157" s="17">
        <f t="shared" si="26"/>
        <v>37.391999999999996</v>
      </c>
      <c r="M157" s="17">
        <f t="shared" si="27"/>
        <v>37.391999999999996</v>
      </c>
      <c r="N157" s="17">
        <f t="shared" si="28"/>
        <v>49.856000000000002</v>
      </c>
      <c r="O157" s="17">
        <f t="shared" si="29"/>
        <v>49.856000000000002</v>
      </c>
    </row>
    <row r="158" spans="1:15" x14ac:dyDescent="0.35">
      <c r="A158" s="1">
        <v>152</v>
      </c>
      <c r="B158" s="17">
        <f>'[1]Berekening tarief 2026'!K160</f>
        <v>31.18</v>
      </c>
      <c r="C158" s="17">
        <f>'[1]Berekening tarief 2026'!L160</f>
        <v>0</v>
      </c>
      <c r="D158" s="17">
        <f t="shared" si="20"/>
        <v>18.707999999999998</v>
      </c>
      <c r="E158" s="17">
        <f t="shared" si="21"/>
        <v>18.707999999999998</v>
      </c>
      <c r="F158" s="17">
        <f t="shared" si="22"/>
        <v>24.944000000000003</v>
      </c>
      <c r="G158" s="17">
        <f t="shared" si="23"/>
        <v>24.944000000000003</v>
      </c>
      <c r="H158" s="17">
        <f t="shared" si="24"/>
        <v>62.36</v>
      </c>
      <c r="I158" s="17">
        <f t="shared" si="25"/>
        <v>62.36</v>
      </c>
      <c r="L158" s="17">
        <f t="shared" si="26"/>
        <v>37.415999999999997</v>
      </c>
      <c r="M158" s="17">
        <f t="shared" si="27"/>
        <v>37.415999999999997</v>
      </c>
      <c r="N158" s="17">
        <f t="shared" si="28"/>
        <v>49.888000000000005</v>
      </c>
      <c r="O158" s="17">
        <f t="shared" si="29"/>
        <v>49.888000000000005</v>
      </c>
    </row>
    <row r="159" spans="1:15" x14ac:dyDescent="0.35">
      <c r="A159" s="1">
        <v>153</v>
      </c>
      <c r="B159" s="17">
        <f>'[1]Berekening tarief 2026'!K161</f>
        <v>31.33</v>
      </c>
      <c r="C159" s="17">
        <f>'[1]Berekening tarief 2026'!L161</f>
        <v>0</v>
      </c>
      <c r="D159" s="17">
        <f t="shared" si="20"/>
        <v>18.797999999999998</v>
      </c>
      <c r="E159" s="17">
        <f t="shared" si="21"/>
        <v>18.797999999999998</v>
      </c>
      <c r="F159" s="17">
        <f t="shared" si="22"/>
        <v>25.064</v>
      </c>
      <c r="G159" s="17">
        <f t="shared" si="23"/>
        <v>25.064</v>
      </c>
      <c r="H159" s="17">
        <f t="shared" si="24"/>
        <v>62.66</v>
      </c>
      <c r="I159" s="17">
        <f t="shared" si="25"/>
        <v>62.66</v>
      </c>
      <c r="L159" s="17">
        <f t="shared" si="26"/>
        <v>37.595999999999997</v>
      </c>
      <c r="M159" s="17">
        <f t="shared" si="27"/>
        <v>37.595999999999997</v>
      </c>
      <c r="N159" s="17">
        <f t="shared" si="28"/>
        <v>50.128</v>
      </c>
      <c r="O159" s="17">
        <f t="shared" si="29"/>
        <v>50.128</v>
      </c>
    </row>
    <row r="160" spans="1:15" x14ac:dyDescent="0.35">
      <c r="A160" s="1">
        <v>154</v>
      </c>
      <c r="B160" s="17">
        <f>'[1]Berekening tarief 2026'!K162</f>
        <v>31.46</v>
      </c>
      <c r="C160" s="17">
        <f>'[1]Berekening tarief 2026'!L162</f>
        <v>0</v>
      </c>
      <c r="D160" s="17">
        <f t="shared" si="20"/>
        <v>18.876000000000001</v>
      </c>
      <c r="E160" s="17">
        <f t="shared" si="21"/>
        <v>18.876000000000001</v>
      </c>
      <c r="F160" s="17">
        <f t="shared" si="22"/>
        <v>25.168000000000003</v>
      </c>
      <c r="G160" s="17">
        <f t="shared" si="23"/>
        <v>25.168000000000003</v>
      </c>
      <c r="H160" s="17">
        <f t="shared" si="24"/>
        <v>62.92</v>
      </c>
      <c r="I160" s="17">
        <f t="shared" si="25"/>
        <v>62.92</v>
      </c>
      <c r="L160" s="17">
        <f t="shared" si="26"/>
        <v>37.752000000000002</v>
      </c>
      <c r="M160" s="17">
        <f t="shared" si="27"/>
        <v>37.752000000000002</v>
      </c>
      <c r="N160" s="17">
        <f t="shared" si="28"/>
        <v>50.336000000000006</v>
      </c>
      <c r="O160" s="17">
        <f t="shared" si="29"/>
        <v>50.336000000000006</v>
      </c>
    </row>
    <row r="161" spans="1:15" x14ac:dyDescent="0.35">
      <c r="A161" s="1">
        <v>155</v>
      </c>
      <c r="B161" s="17">
        <f>'[1]Berekening tarief 2026'!K163</f>
        <v>31.48</v>
      </c>
      <c r="C161" s="17">
        <f>'[1]Berekening tarief 2026'!L163</f>
        <v>0</v>
      </c>
      <c r="D161" s="17">
        <f t="shared" si="20"/>
        <v>18.887999999999998</v>
      </c>
      <c r="E161" s="17">
        <f t="shared" si="21"/>
        <v>18.887999999999998</v>
      </c>
      <c r="F161" s="17">
        <f t="shared" si="22"/>
        <v>25.184000000000001</v>
      </c>
      <c r="G161" s="17">
        <f t="shared" si="23"/>
        <v>25.184000000000001</v>
      </c>
      <c r="H161" s="17">
        <f t="shared" si="24"/>
        <v>62.96</v>
      </c>
      <c r="I161" s="17">
        <f t="shared" si="25"/>
        <v>62.96</v>
      </c>
      <c r="L161" s="17">
        <f t="shared" si="26"/>
        <v>37.775999999999996</v>
      </c>
      <c r="M161" s="17">
        <f t="shared" si="27"/>
        <v>37.775999999999996</v>
      </c>
      <c r="N161" s="17">
        <f t="shared" si="28"/>
        <v>50.368000000000002</v>
      </c>
      <c r="O161" s="17">
        <f t="shared" si="29"/>
        <v>50.368000000000002</v>
      </c>
    </row>
    <row r="162" spans="1:15" x14ac:dyDescent="0.35">
      <c r="A162" s="1">
        <v>156</v>
      </c>
      <c r="B162" s="17">
        <f>'[1]Berekening tarief 2026'!K164</f>
        <v>31.650000000000002</v>
      </c>
      <c r="C162" s="17">
        <f>'[1]Berekening tarief 2026'!L164</f>
        <v>0</v>
      </c>
      <c r="D162" s="17">
        <f t="shared" si="20"/>
        <v>18.990000000000002</v>
      </c>
      <c r="E162" s="17">
        <f t="shared" si="21"/>
        <v>18.990000000000002</v>
      </c>
      <c r="F162" s="17">
        <f t="shared" si="22"/>
        <v>25.320000000000004</v>
      </c>
      <c r="G162" s="17">
        <f t="shared" si="23"/>
        <v>25.320000000000004</v>
      </c>
      <c r="H162" s="17">
        <f t="shared" si="24"/>
        <v>63.300000000000004</v>
      </c>
      <c r="I162" s="17">
        <f t="shared" si="25"/>
        <v>63.300000000000004</v>
      </c>
      <c r="L162" s="17">
        <f t="shared" si="26"/>
        <v>37.980000000000004</v>
      </c>
      <c r="M162" s="17">
        <f t="shared" si="27"/>
        <v>37.980000000000004</v>
      </c>
      <c r="N162" s="17">
        <f t="shared" si="28"/>
        <v>50.640000000000008</v>
      </c>
      <c r="O162" s="17">
        <f t="shared" si="29"/>
        <v>50.640000000000008</v>
      </c>
    </row>
    <row r="163" spans="1:15" x14ac:dyDescent="0.35">
      <c r="A163" s="1">
        <v>157</v>
      </c>
      <c r="B163" s="17">
        <f>'[1]Berekening tarief 2026'!K165</f>
        <v>31.67</v>
      </c>
      <c r="C163" s="17">
        <f>'[1]Berekening tarief 2026'!L165</f>
        <v>0</v>
      </c>
      <c r="D163" s="17">
        <f t="shared" si="20"/>
        <v>19.001999999999999</v>
      </c>
      <c r="E163" s="17">
        <f t="shared" si="21"/>
        <v>19.001999999999999</v>
      </c>
      <c r="F163" s="17">
        <f t="shared" si="22"/>
        <v>25.336000000000002</v>
      </c>
      <c r="G163" s="17">
        <f t="shared" si="23"/>
        <v>25.336000000000002</v>
      </c>
      <c r="H163" s="17">
        <f t="shared" si="24"/>
        <v>63.34</v>
      </c>
      <c r="I163" s="17">
        <f t="shared" si="25"/>
        <v>63.34</v>
      </c>
      <c r="L163" s="17">
        <f t="shared" si="26"/>
        <v>38.003999999999998</v>
      </c>
      <c r="M163" s="17">
        <f t="shared" si="27"/>
        <v>38.003999999999998</v>
      </c>
      <c r="N163" s="17">
        <f t="shared" si="28"/>
        <v>50.672000000000004</v>
      </c>
      <c r="O163" s="17">
        <f t="shared" si="29"/>
        <v>50.672000000000004</v>
      </c>
    </row>
    <row r="164" spans="1:15" x14ac:dyDescent="0.35">
      <c r="A164" s="1">
        <v>158</v>
      </c>
      <c r="B164" s="17">
        <f>'[1]Berekening tarief 2026'!K166</f>
        <v>31.82</v>
      </c>
      <c r="C164" s="17">
        <f>'[1]Berekening tarief 2026'!L166</f>
        <v>0</v>
      </c>
      <c r="D164" s="17">
        <f t="shared" si="20"/>
        <v>19.091999999999999</v>
      </c>
      <c r="E164" s="17">
        <f t="shared" si="21"/>
        <v>19.091999999999999</v>
      </c>
      <c r="F164" s="17">
        <f t="shared" si="22"/>
        <v>25.456000000000003</v>
      </c>
      <c r="G164" s="17">
        <f t="shared" si="23"/>
        <v>25.456000000000003</v>
      </c>
      <c r="H164" s="17">
        <f t="shared" si="24"/>
        <v>63.64</v>
      </c>
      <c r="I164" s="17">
        <f t="shared" si="25"/>
        <v>63.64</v>
      </c>
      <c r="L164" s="17">
        <f t="shared" si="26"/>
        <v>38.183999999999997</v>
      </c>
      <c r="M164" s="17">
        <f t="shared" si="27"/>
        <v>38.183999999999997</v>
      </c>
      <c r="N164" s="17">
        <f t="shared" si="28"/>
        <v>50.912000000000006</v>
      </c>
      <c r="O164" s="17">
        <f t="shared" si="29"/>
        <v>50.912000000000006</v>
      </c>
    </row>
    <row r="165" spans="1:15" x14ac:dyDescent="0.35">
      <c r="A165" s="1">
        <v>159</v>
      </c>
      <c r="B165" s="17">
        <f>'[1]Berekening tarief 2026'!K167</f>
        <v>31.96</v>
      </c>
      <c r="C165" s="17">
        <f>'[1]Berekening tarief 2026'!L167</f>
        <v>0</v>
      </c>
      <c r="D165" s="17">
        <f t="shared" si="20"/>
        <v>19.175999999999998</v>
      </c>
      <c r="E165" s="17">
        <f t="shared" si="21"/>
        <v>19.175999999999998</v>
      </c>
      <c r="F165" s="17">
        <f t="shared" si="22"/>
        <v>25.568000000000001</v>
      </c>
      <c r="G165" s="17">
        <f t="shared" si="23"/>
        <v>25.568000000000001</v>
      </c>
      <c r="H165" s="17">
        <f t="shared" si="24"/>
        <v>63.92</v>
      </c>
      <c r="I165" s="17">
        <f t="shared" si="25"/>
        <v>63.92</v>
      </c>
      <c r="L165" s="17">
        <f t="shared" si="26"/>
        <v>38.351999999999997</v>
      </c>
      <c r="M165" s="17">
        <f t="shared" si="27"/>
        <v>38.351999999999997</v>
      </c>
      <c r="N165" s="17">
        <f t="shared" si="28"/>
        <v>51.136000000000003</v>
      </c>
      <c r="O165" s="17">
        <f t="shared" si="29"/>
        <v>51.136000000000003</v>
      </c>
    </row>
    <row r="166" spans="1:15" x14ac:dyDescent="0.35">
      <c r="A166" s="1">
        <v>160</v>
      </c>
      <c r="B166" s="17">
        <f>'[1]Berekening tarief 2026'!K168</f>
        <v>31.98</v>
      </c>
      <c r="C166" s="17">
        <f>'[1]Berekening tarief 2026'!L168</f>
        <v>0</v>
      </c>
      <c r="D166" s="17">
        <f t="shared" si="20"/>
        <v>19.187999999999999</v>
      </c>
      <c r="E166" s="17">
        <f t="shared" si="21"/>
        <v>19.187999999999999</v>
      </c>
      <c r="F166" s="17">
        <f t="shared" si="22"/>
        <v>25.584000000000003</v>
      </c>
      <c r="G166" s="17">
        <f t="shared" si="23"/>
        <v>25.584000000000003</v>
      </c>
      <c r="H166" s="17">
        <f t="shared" si="24"/>
        <v>63.96</v>
      </c>
      <c r="I166" s="17">
        <f t="shared" si="25"/>
        <v>63.96</v>
      </c>
      <c r="L166" s="17">
        <f t="shared" si="26"/>
        <v>38.375999999999998</v>
      </c>
      <c r="M166" s="17">
        <f t="shared" si="27"/>
        <v>38.375999999999998</v>
      </c>
      <c r="N166" s="17">
        <f t="shared" si="28"/>
        <v>51.168000000000006</v>
      </c>
      <c r="O166" s="17">
        <f t="shared" si="29"/>
        <v>51.168000000000006</v>
      </c>
    </row>
    <row r="167" spans="1:15" x14ac:dyDescent="0.35">
      <c r="A167" s="1">
        <v>161</v>
      </c>
      <c r="B167" s="17">
        <f>'[1]Berekening tarief 2026'!K169</f>
        <v>32.119999999999997</v>
      </c>
      <c r="C167" s="17">
        <f>'[1]Berekening tarief 2026'!L169</f>
        <v>0</v>
      </c>
      <c r="D167" s="17">
        <f t="shared" si="20"/>
        <v>19.271999999999998</v>
      </c>
      <c r="E167" s="17">
        <f t="shared" si="21"/>
        <v>19.271999999999998</v>
      </c>
      <c r="F167" s="17">
        <f t="shared" si="22"/>
        <v>25.695999999999998</v>
      </c>
      <c r="G167" s="17">
        <f t="shared" si="23"/>
        <v>25.695999999999998</v>
      </c>
      <c r="H167" s="17">
        <f t="shared" si="24"/>
        <v>64.239999999999995</v>
      </c>
      <c r="I167" s="17">
        <f t="shared" si="25"/>
        <v>64.239999999999995</v>
      </c>
      <c r="L167" s="17">
        <f t="shared" si="26"/>
        <v>38.543999999999997</v>
      </c>
      <c r="M167" s="17">
        <f t="shared" si="27"/>
        <v>38.543999999999997</v>
      </c>
      <c r="N167" s="17">
        <f t="shared" si="28"/>
        <v>51.391999999999996</v>
      </c>
      <c r="O167" s="17">
        <f t="shared" si="29"/>
        <v>51.391999999999996</v>
      </c>
    </row>
    <row r="168" spans="1:15" x14ac:dyDescent="0.35">
      <c r="A168" s="1">
        <v>162</v>
      </c>
      <c r="B168" s="17">
        <f>'[1]Berekening tarief 2026'!K170</f>
        <v>32.270000000000003</v>
      </c>
      <c r="C168" s="17">
        <f>'[1]Berekening tarief 2026'!L170</f>
        <v>0</v>
      </c>
      <c r="D168" s="17">
        <f t="shared" si="20"/>
        <v>19.362000000000002</v>
      </c>
      <c r="E168" s="17">
        <f t="shared" si="21"/>
        <v>19.362000000000002</v>
      </c>
      <c r="F168" s="17">
        <f t="shared" si="22"/>
        <v>25.816000000000003</v>
      </c>
      <c r="G168" s="17">
        <f t="shared" si="23"/>
        <v>25.816000000000003</v>
      </c>
      <c r="H168" s="17">
        <f t="shared" si="24"/>
        <v>64.540000000000006</v>
      </c>
      <c r="I168" s="17">
        <f t="shared" si="25"/>
        <v>64.540000000000006</v>
      </c>
      <c r="L168" s="17">
        <f t="shared" si="26"/>
        <v>38.724000000000004</v>
      </c>
      <c r="M168" s="17">
        <f t="shared" si="27"/>
        <v>38.724000000000004</v>
      </c>
      <c r="N168" s="17">
        <f t="shared" si="28"/>
        <v>51.632000000000005</v>
      </c>
      <c r="O168" s="17">
        <f t="shared" si="29"/>
        <v>51.632000000000005</v>
      </c>
    </row>
    <row r="169" spans="1:15" x14ac:dyDescent="0.35">
      <c r="A169" s="1">
        <v>163</v>
      </c>
      <c r="B169" s="17">
        <f>'[1]Berekening tarief 2026'!K171</f>
        <v>32.29</v>
      </c>
      <c r="C169" s="17">
        <f>'[1]Berekening tarief 2026'!L171</f>
        <v>0</v>
      </c>
      <c r="D169" s="17">
        <f t="shared" si="20"/>
        <v>19.373999999999999</v>
      </c>
      <c r="E169" s="17">
        <f t="shared" si="21"/>
        <v>19.373999999999999</v>
      </c>
      <c r="F169" s="17">
        <f t="shared" si="22"/>
        <v>25.832000000000001</v>
      </c>
      <c r="G169" s="17">
        <f t="shared" si="23"/>
        <v>25.832000000000001</v>
      </c>
      <c r="H169" s="17">
        <f t="shared" si="24"/>
        <v>64.58</v>
      </c>
      <c r="I169" s="17">
        <f t="shared" si="25"/>
        <v>64.58</v>
      </c>
      <c r="L169" s="17">
        <f t="shared" si="26"/>
        <v>38.747999999999998</v>
      </c>
      <c r="M169" s="17">
        <f t="shared" si="27"/>
        <v>38.747999999999998</v>
      </c>
      <c r="N169" s="17">
        <f t="shared" si="28"/>
        <v>51.664000000000001</v>
      </c>
      <c r="O169" s="17">
        <f t="shared" si="29"/>
        <v>51.664000000000001</v>
      </c>
    </row>
    <row r="170" spans="1:15" x14ac:dyDescent="0.35">
      <c r="A170" s="1">
        <v>164</v>
      </c>
      <c r="B170" s="17">
        <f>'[1]Berekening tarief 2026'!K172</f>
        <v>32.43</v>
      </c>
      <c r="C170" s="17">
        <f>'[1]Berekening tarief 2026'!L172</f>
        <v>0</v>
      </c>
      <c r="D170" s="17">
        <f t="shared" si="20"/>
        <v>19.457999999999998</v>
      </c>
      <c r="E170" s="17">
        <f t="shared" si="21"/>
        <v>19.457999999999998</v>
      </c>
      <c r="F170" s="17">
        <f t="shared" si="22"/>
        <v>25.944000000000003</v>
      </c>
      <c r="G170" s="17">
        <f t="shared" si="23"/>
        <v>25.944000000000003</v>
      </c>
      <c r="H170" s="17">
        <f t="shared" si="24"/>
        <v>64.86</v>
      </c>
      <c r="I170" s="17">
        <f t="shared" si="25"/>
        <v>64.86</v>
      </c>
      <c r="L170" s="17">
        <f t="shared" si="26"/>
        <v>38.915999999999997</v>
      </c>
      <c r="M170" s="17">
        <f t="shared" si="27"/>
        <v>38.915999999999997</v>
      </c>
      <c r="N170" s="17">
        <f t="shared" si="28"/>
        <v>51.888000000000005</v>
      </c>
      <c r="O170" s="17">
        <f t="shared" si="29"/>
        <v>51.888000000000005</v>
      </c>
    </row>
    <row r="171" spans="1:15" x14ac:dyDescent="0.35">
      <c r="A171" s="1">
        <v>165</v>
      </c>
      <c r="B171" s="17">
        <f>'[1]Berekening tarief 2026'!K173</f>
        <v>32.449999999999996</v>
      </c>
      <c r="C171" s="17">
        <f>'[1]Berekening tarief 2026'!L173</f>
        <v>0</v>
      </c>
      <c r="D171" s="17">
        <f t="shared" si="20"/>
        <v>19.469999999999995</v>
      </c>
      <c r="E171" s="17">
        <f t="shared" si="21"/>
        <v>19.469999999999995</v>
      </c>
      <c r="F171" s="17">
        <f t="shared" si="22"/>
        <v>25.959999999999997</v>
      </c>
      <c r="G171" s="17">
        <f t="shared" si="23"/>
        <v>25.959999999999997</v>
      </c>
      <c r="H171" s="17">
        <f t="shared" si="24"/>
        <v>64.899999999999991</v>
      </c>
      <c r="I171" s="17">
        <f t="shared" si="25"/>
        <v>64.899999999999991</v>
      </c>
      <c r="L171" s="17">
        <f t="shared" si="26"/>
        <v>38.939999999999991</v>
      </c>
      <c r="M171" s="17">
        <f t="shared" si="27"/>
        <v>38.939999999999991</v>
      </c>
      <c r="N171" s="17">
        <f t="shared" si="28"/>
        <v>51.919999999999995</v>
      </c>
      <c r="O171" s="17">
        <f t="shared" si="29"/>
        <v>51.919999999999995</v>
      </c>
    </row>
    <row r="172" spans="1:15" x14ac:dyDescent="0.35">
      <c r="A172" s="1">
        <v>166</v>
      </c>
      <c r="B172" s="17">
        <f>'[1]Berekening tarief 2026'!K174</f>
        <v>32.6</v>
      </c>
      <c r="C172" s="17">
        <f>'[1]Berekening tarief 2026'!L174</f>
        <v>0</v>
      </c>
      <c r="D172" s="17">
        <f t="shared" si="20"/>
        <v>19.559999999999999</v>
      </c>
      <c r="E172" s="17">
        <f t="shared" si="21"/>
        <v>19.559999999999999</v>
      </c>
      <c r="F172" s="17">
        <f t="shared" si="22"/>
        <v>26.080000000000002</v>
      </c>
      <c r="G172" s="17">
        <f t="shared" si="23"/>
        <v>26.080000000000002</v>
      </c>
      <c r="H172" s="17">
        <f t="shared" si="24"/>
        <v>65.2</v>
      </c>
      <c r="I172" s="17">
        <f t="shared" si="25"/>
        <v>65.2</v>
      </c>
      <c r="L172" s="17">
        <f t="shared" si="26"/>
        <v>39.119999999999997</v>
      </c>
      <c r="M172" s="17">
        <f t="shared" si="27"/>
        <v>39.119999999999997</v>
      </c>
      <c r="N172" s="17">
        <f t="shared" si="28"/>
        <v>52.160000000000004</v>
      </c>
      <c r="O172" s="17">
        <f t="shared" si="29"/>
        <v>52.160000000000004</v>
      </c>
    </row>
    <row r="173" spans="1:15" x14ac:dyDescent="0.35">
      <c r="A173" s="1">
        <v>167</v>
      </c>
      <c r="B173" s="17">
        <f>'[1]Berekening tarief 2026'!K175</f>
        <v>32.769999999999996</v>
      </c>
      <c r="C173" s="17">
        <f>'[1]Berekening tarief 2026'!L175</f>
        <v>0</v>
      </c>
      <c r="D173" s="17">
        <f t="shared" si="20"/>
        <v>19.661999999999995</v>
      </c>
      <c r="E173" s="17">
        <f t="shared" si="21"/>
        <v>19.661999999999995</v>
      </c>
      <c r="F173" s="17">
        <f t="shared" si="22"/>
        <v>26.215999999999998</v>
      </c>
      <c r="G173" s="17">
        <f t="shared" si="23"/>
        <v>26.215999999999998</v>
      </c>
      <c r="H173" s="17">
        <f t="shared" si="24"/>
        <v>65.539999999999992</v>
      </c>
      <c r="I173" s="17">
        <f t="shared" si="25"/>
        <v>65.539999999999992</v>
      </c>
      <c r="L173" s="17">
        <f t="shared" si="26"/>
        <v>39.323999999999991</v>
      </c>
      <c r="M173" s="17">
        <f t="shared" si="27"/>
        <v>39.323999999999991</v>
      </c>
      <c r="N173" s="17">
        <f t="shared" si="28"/>
        <v>52.431999999999995</v>
      </c>
      <c r="O173" s="17">
        <f t="shared" si="29"/>
        <v>52.431999999999995</v>
      </c>
    </row>
    <row r="174" spans="1:15" x14ac:dyDescent="0.35">
      <c r="A174" s="1">
        <v>168</v>
      </c>
      <c r="B174" s="17">
        <f>'[1]Berekening tarief 2026'!K176</f>
        <v>32.79</v>
      </c>
      <c r="C174" s="17">
        <f>'[1]Berekening tarief 2026'!L176</f>
        <v>0</v>
      </c>
      <c r="D174" s="17">
        <f t="shared" si="20"/>
        <v>19.673999999999999</v>
      </c>
      <c r="E174" s="17">
        <f t="shared" si="21"/>
        <v>19.673999999999999</v>
      </c>
      <c r="F174" s="17">
        <f t="shared" si="22"/>
        <v>26.231999999999999</v>
      </c>
      <c r="G174" s="17">
        <f t="shared" si="23"/>
        <v>26.231999999999999</v>
      </c>
      <c r="H174" s="17">
        <f t="shared" si="24"/>
        <v>65.58</v>
      </c>
      <c r="I174" s="17">
        <f t="shared" si="25"/>
        <v>65.58</v>
      </c>
      <c r="L174" s="17">
        <f t="shared" si="26"/>
        <v>39.347999999999999</v>
      </c>
      <c r="M174" s="17">
        <f t="shared" si="27"/>
        <v>39.347999999999999</v>
      </c>
      <c r="N174" s="17">
        <f t="shared" si="28"/>
        <v>52.463999999999999</v>
      </c>
      <c r="O174" s="17">
        <f t="shared" si="29"/>
        <v>52.463999999999999</v>
      </c>
    </row>
    <row r="175" spans="1:15" x14ac:dyDescent="0.35">
      <c r="A175" s="1">
        <v>169</v>
      </c>
      <c r="B175" s="17">
        <f>'[1]Berekening tarief 2026'!K177</f>
        <v>33.04</v>
      </c>
      <c r="C175" s="17">
        <f>'[1]Berekening tarief 2026'!L177</f>
        <v>0</v>
      </c>
      <c r="D175" s="17">
        <f t="shared" si="20"/>
        <v>19.823999999999998</v>
      </c>
      <c r="E175" s="17">
        <f t="shared" si="21"/>
        <v>19.823999999999998</v>
      </c>
      <c r="F175" s="17">
        <f t="shared" si="22"/>
        <v>26.432000000000002</v>
      </c>
      <c r="G175" s="17">
        <f t="shared" si="23"/>
        <v>26.432000000000002</v>
      </c>
      <c r="H175" s="17">
        <f t="shared" si="24"/>
        <v>66.08</v>
      </c>
      <c r="I175" s="17">
        <f t="shared" si="25"/>
        <v>66.08</v>
      </c>
      <c r="L175" s="17">
        <f t="shared" si="26"/>
        <v>39.647999999999996</v>
      </c>
      <c r="M175" s="17">
        <f t="shared" si="27"/>
        <v>39.647999999999996</v>
      </c>
      <c r="N175" s="17">
        <f t="shared" si="28"/>
        <v>52.864000000000004</v>
      </c>
      <c r="O175" s="17">
        <f t="shared" si="29"/>
        <v>52.864000000000004</v>
      </c>
    </row>
    <row r="176" spans="1:15" x14ac:dyDescent="0.35">
      <c r="A176" s="1">
        <v>170</v>
      </c>
      <c r="B176" s="17">
        <f>'[1]Berekening tarief 2026'!K178</f>
        <v>33.18</v>
      </c>
      <c r="C176" s="17">
        <f>'[1]Berekening tarief 2026'!L178</f>
        <v>0</v>
      </c>
      <c r="D176" s="17">
        <f t="shared" si="20"/>
        <v>19.907999999999998</v>
      </c>
      <c r="E176" s="17">
        <f t="shared" si="21"/>
        <v>19.907999999999998</v>
      </c>
      <c r="F176" s="17">
        <f t="shared" si="22"/>
        <v>26.544</v>
      </c>
      <c r="G176" s="17">
        <f t="shared" si="23"/>
        <v>26.544</v>
      </c>
      <c r="H176" s="17">
        <f t="shared" si="24"/>
        <v>66.36</v>
      </c>
      <c r="I176" s="17">
        <f t="shared" si="25"/>
        <v>66.36</v>
      </c>
      <c r="L176" s="17">
        <f t="shared" si="26"/>
        <v>39.815999999999995</v>
      </c>
      <c r="M176" s="17">
        <f t="shared" si="27"/>
        <v>39.815999999999995</v>
      </c>
      <c r="N176" s="17">
        <f t="shared" si="28"/>
        <v>53.088000000000001</v>
      </c>
      <c r="O176" s="17">
        <f t="shared" si="29"/>
        <v>53.088000000000001</v>
      </c>
    </row>
    <row r="177" spans="1:15" x14ac:dyDescent="0.35">
      <c r="A177" s="1">
        <v>171</v>
      </c>
      <c r="B177" s="17">
        <f>'[1]Berekening tarief 2026'!K179</f>
        <v>33.200000000000003</v>
      </c>
      <c r="C177" s="17">
        <f>'[1]Berekening tarief 2026'!L179</f>
        <v>0</v>
      </c>
      <c r="D177" s="17">
        <f t="shared" si="20"/>
        <v>19.920000000000002</v>
      </c>
      <c r="E177" s="17">
        <f t="shared" si="21"/>
        <v>19.920000000000002</v>
      </c>
      <c r="F177" s="17">
        <f t="shared" si="22"/>
        <v>26.560000000000002</v>
      </c>
      <c r="G177" s="17">
        <f t="shared" si="23"/>
        <v>26.560000000000002</v>
      </c>
      <c r="H177" s="17">
        <f t="shared" si="24"/>
        <v>66.400000000000006</v>
      </c>
      <c r="I177" s="17">
        <f t="shared" si="25"/>
        <v>66.400000000000006</v>
      </c>
      <c r="L177" s="17">
        <f t="shared" si="26"/>
        <v>39.840000000000003</v>
      </c>
      <c r="M177" s="17">
        <f t="shared" si="27"/>
        <v>39.840000000000003</v>
      </c>
      <c r="N177" s="17">
        <f t="shared" si="28"/>
        <v>53.120000000000005</v>
      </c>
      <c r="O177" s="17">
        <f t="shared" si="29"/>
        <v>53.120000000000005</v>
      </c>
    </row>
    <row r="178" spans="1:15" x14ac:dyDescent="0.35">
      <c r="A178" s="1">
        <v>172</v>
      </c>
      <c r="B178" s="17">
        <f>'[1]Berekening tarief 2026'!K180</f>
        <v>33.35</v>
      </c>
      <c r="C178" s="17">
        <f>'[1]Berekening tarief 2026'!L180</f>
        <v>0</v>
      </c>
      <c r="D178" s="17">
        <f t="shared" si="20"/>
        <v>20.010000000000002</v>
      </c>
      <c r="E178" s="17">
        <f t="shared" si="21"/>
        <v>20.010000000000002</v>
      </c>
      <c r="F178" s="17">
        <f t="shared" si="22"/>
        <v>26.680000000000003</v>
      </c>
      <c r="G178" s="17">
        <f t="shared" si="23"/>
        <v>26.680000000000003</v>
      </c>
      <c r="H178" s="17">
        <f t="shared" si="24"/>
        <v>66.7</v>
      </c>
      <c r="I178" s="17">
        <f t="shared" si="25"/>
        <v>66.7</v>
      </c>
      <c r="L178" s="17">
        <f t="shared" si="26"/>
        <v>40.020000000000003</v>
      </c>
      <c r="M178" s="17">
        <f t="shared" si="27"/>
        <v>40.020000000000003</v>
      </c>
      <c r="N178" s="17">
        <f t="shared" si="28"/>
        <v>53.360000000000007</v>
      </c>
      <c r="O178" s="17">
        <f t="shared" si="29"/>
        <v>53.360000000000007</v>
      </c>
    </row>
    <row r="179" spans="1:15" x14ac:dyDescent="0.35">
      <c r="A179" s="1">
        <v>173</v>
      </c>
      <c r="B179" s="17">
        <f>'[1]Berekening tarief 2026'!K181</f>
        <v>33.369999999999997</v>
      </c>
      <c r="C179" s="17">
        <f>'[1]Berekening tarief 2026'!L181</f>
        <v>0</v>
      </c>
      <c r="D179" s="17">
        <f t="shared" si="20"/>
        <v>20.021999999999998</v>
      </c>
      <c r="E179" s="17">
        <f t="shared" si="21"/>
        <v>20.021999999999998</v>
      </c>
      <c r="F179" s="17">
        <f t="shared" si="22"/>
        <v>26.695999999999998</v>
      </c>
      <c r="G179" s="17">
        <f t="shared" si="23"/>
        <v>26.695999999999998</v>
      </c>
      <c r="H179" s="17">
        <f t="shared" si="24"/>
        <v>66.739999999999995</v>
      </c>
      <c r="I179" s="17">
        <f t="shared" si="25"/>
        <v>66.739999999999995</v>
      </c>
      <c r="L179" s="17">
        <f t="shared" si="26"/>
        <v>40.043999999999997</v>
      </c>
      <c r="M179" s="17">
        <f t="shared" si="27"/>
        <v>40.043999999999997</v>
      </c>
      <c r="N179" s="17">
        <f t="shared" si="28"/>
        <v>53.391999999999996</v>
      </c>
      <c r="O179" s="17">
        <f t="shared" si="29"/>
        <v>53.391999999999996</v>
      </c>
    </row>
    <row r="180" spans="1:15" x14ac:dyDescent="0.35">
      <c r="A180" s="1">
        <v>174</v>
      </c>
      <c r="B180" s="17">
        <f>'[1]Berekening tarief 2026'!K182</f>
        <v>33.53</v>
      </c>
      <c r="C180" s="17">
        <f>'[1]Berekening tarief 2026'!L182</f>
        <v>0</v>
      </c>
      <c r="D180" s="17">
        <f t="shared" si="20"/>
        <v>20.117999999999999</v>
      </c>
      <c r="E180" s="17">
        <f t="shared" si="21"/>
        <v>20.117999999999999</v>
      </c>
      <c r="F180" s="17">
        <f t="shared" si="22"/>
        <v>26.824000000000002</v>
      </c>
      <c r="G180" s="17">
        <f t="shared" si="23"/>
        <v>26.824000000000002</v>
      </c>
      <c r="H180" s="17">
        <f t="shared" si="24"/>
        <v>67.06</v>
      </c>
      <c r="I180" s="17">
        <f t="shared" si="25"/>
        <v>67.06</v>
      </c>
      <c r="L180" s="17">
        <f t="shared" si="26"/>
        <v>40.235999999999997</v>
      </c>
      <c r="M180" s="17">
        <f t="shared" si="27"/>
        <v>40.235999999999997</v>
      </c>
      <c r="N180" s="17">
        <f t="shared" si="28"/>
        <v>53.648000000000003</v>
      </c>
      <c r="O180" s="17">
        <f t="shared" si="29"/>
        <v>53.648000000000003</v>
      </c>
    </row>
    <row r="181" spans="1:15" x14ac:dyDescent="0.35">
      <c r="A181" s="1">
        <v>175</v>
      </c>
      <c r="B181" s="17">
        <f>'[1]Berekening tarief 2026'!K183</f>
        <v>33.67</v>
      </c>
      <c r="C181" s="17">
        <f>'[1]Berekening tarief 2026'!L183</f>
        <v>0</v>
      </c>
      <c r="D181" s="17">
        <f t="shared" si="20"/>
        <v>20.202000000000002</v>
      </c>
      <c r="E181" s="17">
        <f t="shared" si="21"/>
        <v>20.202000000000002</v>
      </c>
      <c r="F181" s="17">
        <f t="shared" si="22"/>
        <v>26.936000000000003</v>
      </c>
      <c r="G181" s="17">
        <f t="shared" si="23"/>
        <v>26.936000000000003</v>
      </c>
      <c r="H181" s="17">
        <f t="shared" si="24"/>
        <v>67.34</v>
      </c>
      <c r="I181" s="17">
        <f t="shared" si="25"/>
        <v>67.34</v>
      </c>
      <c r="L181" s="17">
        <f t="shared" si="26"/>
        <v>40.404000000000003</v>
      </c>
      <c r="M181" s="17">
        <f t="shared" si="27"/>
        <v>40.404000000000003</v>
      </c>
      <c r="N181" s="17">
        <f t="shared" si="28"/>
        <v>53.872000000000007</v>
      </c>
      <c r="O181" s="17">
        <f t="shared" si="29"/>
        <v>53.872000000000007</v>
      </c>
    </row>
    <row r="182" spans="1:15" x14ac:dyDescent="0.35">
      <c r="A182" s="1">
        <v>176</v>
      </c>
      <c r="B182" s="17">
        <f>'[1]Berekening tarief 2026'!K184</f>
        <v>33.690000000000005</v>
      </c>
      <c r="C182" s="17">
        <f>'[1]Berekening tarief 2026'!L184</f>
        <v>0</v>
      </c>
      <c r="D182" s="17">
        <f t="shared" si="20"/>
        <v>20.214000000000002</v>
      </c>
      <c r="E182" s="17">
        <f t="shared" si="21"/>
        <v>20.214000000000002</v>
      </c>
      <c r="F182" s="17">
        <f t="shared" si="22"/>
        <v>26.952000000000005</v>
      </c>
      <c r="G182" s="17">
        <f t="shared" si="23"/>
        <v>26.952000000000005</v>
      </c>
      <c r="H182" s="17">
        <f t="shared" si="24"/>
        <v>67.38000000000001</v>
      </c>
      <c r="I182" s="17">
        <f t="shared" si="25"/>
        <v>67.38000000000001</v>
      </c>
      <c r="L182" s="17">
        <f t="shared" si="26"/>
        <v>40.428000000000004</v>
      </c>
      <c r="M182" s="17">
        <f t="shared" si="27"/>
        <v>40.428000000000004</v>
      </c>
      <c r="N182" s="17">
        <f t="shared" si="28"/>
        <v>53.904000000000011</v>
      </c>
      <c r="O182" s="17">
        <f t="shared" si="29"/>
        <v>53.904000000000011</v>
      </c>
    </row>
    <row r="183" spans="1:15" x14ac:dyDescent="0.35">
      <c r="A183" s="1">
        <v>177</v>
      </c>
      <c r="B183" s="17">
        <f>'[1]Berekening tarief 2026'!K185</f>
        <v>33.85</v>
      </c>
      <c r="C183" s="17">
        <f>'[1]Berekening tarief 2026'!L185</f>
        <v>0</v>
      </c>
      <c r="D183" s="17">
        <f t="shared" si="20"/>
        <v>20.309999999999999</v>
      </c>
      <c r="E183" s="17">
        <f t="shared" si="21"/>
        <v>20.309999999999999</v>
      </c>
      <c r="F183" s="17">
        <f t="shared" si="22"/>
        <v>27.080000000000002</v>
      </c>
      <c r="G183" s="17">
        <f t="shared" si="23"/>
        <v>27.080000000000002</v>
      </c>
      <c r="H183" s="17">
        <f t="shared" si="24"/>
        <v>67.7</v>
      </c>
      <c r="I183" s="17">
        <f t="shared" si="25"/>
        <v>67.7</v>
      </c>
      <c r="L183" s="17">
        <f t="shared" si="26"/>
        <v>40.619999999999997</v>
      </c>
      <c r="M183" s="17">
        <f t="shared" si="27"/>
        <v>40.619999999999997</v>
      </c>
      <c r="N183" s="17">
        <f t="shared" si="28"/>
        <v>54.160000000000004</v>
      </c>
      <c r="O183" s="17">
        <f t="shared" si="29"/>
        <v>54.160000000000004</v>
      </c>
    </row>
    <row r="184" spans="1:15" x14ac:dyDescent="0.35">
      <c r="A184" s="1">
        <v>178</v>
      </c>
      <c r="B184" s="17">
        <f>'[1]Berekening tarief 2026'!K186</f>
        <v>33.980000000000004</v>
      </c>
      <c r="C184" s="17">
        <f>'[1]Berekening tarief 2026'!L186</f>
        <v>0</v>
      </c>
      <c r="D184" s="17">
        <f t="shared" si="20"/>
        <v>20.388000000000002</v>
      </c>
      <c r="E184" s="17">
        <f t="shared" si="21"/>
        <v>20.388000000000002</v>
      </c>
      <c r="F184" s="17">
        <f t="shared" si="22"/>
        <v>27.184000000000005</v>
      </c>
      <c r="G184" s="17">
        <f t="shared" si="23"/>
        <v>27.184000000000005</v>
      </c>
      <c r="H184" s="17">
        <f t="shared" si="24"/>
        <v>67.960000000000008</v>
      </c>
      <c r="I184" s="17">
        <f t="shared" si="25"/>
        <v>67.960000000000008</v>
      </c>
      <c r="L184" s="17">
        <f t="shared" si="26"/>
        <v>40.776000000000003</v>
      </c>
      <c r="M184" s="17">
        <f t="shared" si="27"/>
        <v>40.776000000000003</v>
      </c>
      <c r="N184" s="17">
        <f t="shared" si="28"/>
        <v>54.368000000000009</v>
      </c>
      <c r="O184" s="17">
        <f t="shared" si="29"/>
        <v>54.368000000000009</v>
      </c>
    </row>
    <row r="185" spans="1:15" x14ac:dyDescent="0.35">
      <c r="A185" s="1">
        <v>179</v>
      </c>
      <c r="B185" s="17">
        <f>'[1]Berekening tarief 2026'!K187</f>
        <v>34</v>
      </c>
      <c r="C185" s="17">
        <f>'[1]Berekening tarief 2026'!L187</f>
        <v>0</v>
      </c>
      <c r="D185" s="17">
        <f t="shared" si="20"/>
        <v>20.399999999999999</v>
      </c>
      <c r="E185" s="17">
        <f t="shared" si="21"/>
        <v>20.399999999999999</v>
      </c>
      <c r="F185" s="17">
        <f t="shared" si="22"/>
        <v>27.200000000000003</v>
      </c>
      <c r="G185" s="17">
        <f t="shared" si="23"/>
        <v>27.200000000000003</v>
      </c>
      <c r="H185" s="17">
        <f t="shared" si="24"/>
        <v>68</v>
      </c>
      <c r="I185" s="17">
        <f t="shared" si="25"/>
        <v>68</v>
      </c>
      <c r="L185" s="17">
        <f t="shared" si="26"/>
        <v>40.799999999999997</v>
      </c>
      <c r="M185" s="17">
        <f t="shared" si="27"/>
        <v>40.799999999999997</v>
      </c>
      <c r="N185" s="17">
        <f t="shared" si="28"/>
        <v>54.400000000000006</v>
      </c>
      <c r="O185" s="17">
        <f t="shared" si="29"/>
        <v>54.400000000000006</v>
      </c>
    </row>
    <row r="186" spans="1:15" x14ac:dyDescent="0.35">
      <c r="A186" s="1">
        <v>180</v>
      </c>
      <c r="B186" s="17">
        <f>'[1]Berekening tarief 2026'!K188</f>
        <v>34.14</v>
      </c>
      <c r="C186" s="17">
        <f>'[1]Berekening tarief 2026'!L188</f>
        <v>0</v>
      </c>
      <c r="D186" s="17">
        <f t="shared" si="20"/>
        <v>20.483999999999998</v>
      </c>
      <c r="E186" s="17">
        <f t="shared" si="21"/>
        <v>20.483999999999998</v>
      </c>
      <c r="F186" s="17">
        <f t="shared" si="22"/>
        <v>27.312000000000001</v>
      </c>
      <c r="G186" s="17">
        <f t="shared" si="23"/>
        <v>27.312000000000001</v>
      </c>
      <c r="H186" s="17">
        <f t="shared" si="24"/>
        <v>68.28</v>
      </c>
      <c r="I186" s="17">
        <f t="shared" si="25"/>
        <v>68.28</v>
      </c>
      <c r="L186" s="17">
        <f t="shared" si="26"/>
        <v>40.967999999999996</v>
      </c>
      <c r="M186" s="17">
        <f t="shared" si="27"/>
        <v>40.967999999999996</v>
      </c>
      <c r="N186" s="17">
        <f t="shared" si="28"/>
        <v>54.624000000000002</v>
      </c>
      <c r="O186" s="17">
        <f t="shared" si="29"/>
        <v>54.624000000000002</v>
      </c>
    </row>
    <row r="187" spans="1:15" x14ac:dyDescent="0.35">
      <c r="A187" s="1">
        <v>181</v>
      </c>
      <c r="B187" s="17">
        <f>'[1]Berekening tarief 2026'!K189</f>
        <v>34.159999999999997</v>
      </c>
      <c r="C187" s="17">
        <f>'[1]Berekening tarief 2026'!L189</f>
        <v>0</v>
      </c>
      <c r="D187" s="17">
        <f t="shared" si="20"/>
        <v>20.495999999999999</v>
      </c>
      <c r="E187" s="17">
        <f t="shared" si="21"/>
        <v>20.495999999999999</v>
      </c>
      <c r="F187" s="17">
        <f t="shared" si="22"/>
        <v>27.327999999999999</v>
      </c>
      <c r="G187" s="17">
        <f t="shared" si="23"/>
        <v>27.327999999999999</v>
      </c>
      <c r="H187" s="17">
        <f t="shared" si="24"/>
        <v>68.319999999999993</v>
      </c>
      <c r="I187" s="17">
        <f t="shared" si="25"/>
        <v>68.319999999999993</v>
      </c>
      <c r="L187" s="17">
        <f t="shared" si="26"/>
        <v>40.991999999999997</v>
      </c>
      <c r="M187" s="17">
        <f t="shared" si="27"/>
        <v>40.991999999999997</v>
      </c>
      <c r="N187" s="17">
        <f t="shared" si="28"/>
        <v>54.655999999999999</v>
      </c>
      <c r="O187" s="17">
        <f t="shared" si="29"/>
        <v>54.655999999999999</v>
      </c>
    </row>
    <row r="188" spans="1:15" x14ac:dyDescent="0.35">
      <c r="A188" s="1">
        <v>182</v>
      </c>
      <c r="B188" s="17">
        <f>'[1]Berekening tarief 2026'!K190</f>
        <v>34.33</v>
      </c>
      <c r="C188" s="17">
        <f>'[1]Berekening tarief 2026'!L190</f>
        <v>0</v>
      </c>
      <c r="D188" s="17">
        <f t="shared" si="20"/>
        <v>20.597999999999999</v>
      </c>
      <c r="E188" s="17">
        <f t="shared" si="21"/>
        <v>20.597999999999999</v>
      </c>
      <c r="F188" s="17">
        <f t="shared" si="22"/>
        <v>27.463999999999999</v>
      </c>
      <c r="G188" s="17">
        <f t="shared" si="23"/>
        <v>27.463999999999999</v>
      </c>
      <c r="H188" s="17">
        <f t="shared" si="24"/>
        <v>68.66</v>
      </c>
      <c r="I188" s="17">
        <f t="shared" si="25"/>
        <v>68.66</v>
      </c>
      <c r="L188" s="17">
        <f t="shared" si="26"/>
        <v>41.195999999999998</v>
      </c>
      <c r="M188" s="17">
        <f t="shared" si="27"/>
        <v>41.195999999999998</v>
      </c>
      <c r="N188" s="17">
        <f t="shared" si="28"/>
        <v>54.927999999999997</v>
      </c>
      <c r="O188" s="17">
        <f t="shared" si="29"/>
        <v>54.927999999999997</v>
      </c>
    </row>
    <row r="189" spans="1:15" x14ac:dyDescent="0.35">
      <c r="A189" s="1">
        <v>183</v>
      </c>
      <c r="B189" s="17">
        <f>'[1]Berekening tarief 2026'!K191</f>
        <v>34.6</v>
      </c>
      <c r="C189" s="17">
        <f>'[1]Berekening tarief 2026'!L191</f>
        <v>0</v>
      </c>
      <c r="D189" s="17">
        <f t="shared" si="20"/>
        <v>20.76</v>
      </c>
      <c r="E189" s="17">
        <f t="shared" si="21"/>
        <v>20.76</v>
      </c>
      <c r="F189" s="17">
        <f t="shared" si="22"/>
        <v>27.680000000000003</v>
      </c>
      <c r="G189" s="17">
        <f t="shared" si="23"/>
        <v>27.680000000000003</v>
      </c>
      <c r="H189" s="17">
        <f t="shared" si="24"/>
        <v>69.2</v>
      </c>
      <c r="I189" s="17">
        <f t="shared" si="25"/>
        <v>69.2</v>
      </c>
      <c r="L189" s="17">
        <f t="shared" si="26"/>
        <v>41.52</v>
      </c>
      <c r="M189" s="17">
        <f t="shared" si="27"/>
        <v>41.52</v>
      </c>
      <c r="N189" s="17">
        <f t="shared" si="28"/>
        <v>55.360000000000007</v>
      </c>
      <c r="O189" s="17">
        <f t="shared" si="29"/>
        <v>55.360000000000007</v>
      </c>
    </row>
    <row r="190" spans="1:15" x14ac:dyDescent="0.35">
      <c r="A190" s="1">
        <v>184</v>
      </c>
      <c r="B190" s="17">
        <f>'[1]Berekening tarief 2026'!K192</f>
        <v>34.620000000000005</v>
      </c>
      <c r="C190" s="17">
        <f>'[1]Berekening tarief 2026'!L192</f>
        <v>0</v>
      </c>
      <c r="D190" s="17">
        <f t="shared" si="20"/>
        <v>20.772000000000002</v>
      </c>
      <c r="E190" s="17">
        <f t="shared" si="21"/>
        <v>20.772000000000002</v>
      </c>
      <c r="F190" s="17">
        <f t="shared" si="22"/>
        <v>27.696000000000005</v>
      </c>
      <c r="G190" s="17">
        <f t="shared" si="23"/>
        <v>27.696000000000005</v>
      </c>
      <c r="H190" s="17">
        <f t="shared" si="24"/>
        <v>69.240000000000009</v>
      </c>
      <c r="I190" s="17">
        <f t="shared" si="25"/>
        <v>69.240000000000009</v>
      </c>
      <c r="L190" s="17">
        <f t="shared" si="26"/>
        <v>41.544000000000004</v>
      </c>
      <c r="M190" s="17">
        <f t="shared" si="27"/>
        <v>41.544000000000004</v>
      </c>
      <c r="N190" s="17">
        <f t="shared" si="28"/>
        <v>55.39200000000001</v>
      </c>
      <c r="O190" s="17">
        <f t="shared" si="29"/>
        <v>55.39200000000001</v>
      </c>
    </row>
    <row r="191" spans="1:15" x14ac:dyDescent="0.35">
      <c r="A191" s="1">
        <v>185</v>
      </c>
      <c r="B191" s="17">
        <f>'[1]Berekening tarief 2026'!K193</f>
        <v>34.76</v>
      </c>
      <c r="C191" s="17">
        <f>'[1]Berekening tarief 2026'!L193</f>
        <v>0</v>
      </c>
      <c r="D191" s="17">
        <f t="shared" si="20"/>
        <v>20.855999999999998</v>
      </c>
      <c r="E191" s="17">
        <f t="shared" si="21"/>
        <v>20.855999999999998</v>
      </c>
      <c r="F191" s="17">
        <f t="shared" si="22"/>
        <v>27.808</v>
      </c>
      <c r="G191" s="17">
        <f t="shared" si="23"/>
        <v>27.808</v>
      </c>
      <c r="H191" s="17">
        <f t="shared" si="24"/>
        <v>69.52</v>
      </c>
      <c r="I191" s="17">
        <f t="shared" si="25"/>
        <v>69.52</v>
      </c>
      <c r="L191" s="17">
        <f t="shared" si="26"/>
        <v>41.711999999999996</v>
      </c>
      <c r="M191" s="17">
        <f t="shared" si="27"/>
        <v>41.711999999999996</v>
      </c>
      <c r="N191" s="17">
        <f t="shared" si="28"/>
        <v>55.616</v>
      </c>
      <c r="O191" s="17">
        <f t="shared" si="29"/>
        <v>55.616</v>
      </c>
    </row>
    <row r="192" spans="1:15" x14ac:dyDescent="0.35">
      <c r="A192" s="1">
        <v>186</v>
      </c>
      <c r="B192" s="17">
        <f>'[1]Berekening tarief 2026'!K194</f>
        <v>34.910000000000004</v>
      </c>
      <c r="C192" s="17">
        <f>'[1]Berekening tarief 2026'!L194</f>
        <v>0</v>
      </c>
      <c r="D192" s="17">
        <f t="shared" si="20"/>
        <v>20.946000000000002</v>
      </c>
      <c r="E192" s="17">
        <f t="shared" si="21"/>
        <v>20.946000000000002</v>
      </c>
      <c r="F192" s="17">
        <f t="shared" si="22"/>
        <v>27.928000000000004</v>
      </c>
      <c r="G192" s="17">
        <f t="shared" si="23"/>
        <v>27.928000000000004</v>
      </c>
      <c r="H192" s="17">
        <f t="shared" si="24"/>
        <v>69.820000000000007</v>
      </c>
      <c r="I192" s="17">
        <f t="shared" si="25"/>
        <v>69.820000000000007</v>
      </c>
      <c r="L192" s="17">
        <f t="shared" si="26"/>
        <v>41.892000000000003</v>
      </c>
      <c r="M192" s="17">
        <f t="shared" si="27"/>
        <v>41.892000000000003</v>
      </c>
      <c r="N192" s="17">
        <f t="shared" si="28"/>
        <v>55.856000000000009</v>
      </c>
      <c r="O192" s="17">
        <f t="shared" si="29"/>
        <v>55.856000000000009</v>
      </c>
    </row>
    <row r="193" spans="1:15" x14ac:dyDescent="0.35">
      <c r="A193" s="1">
        <v>187</v>
      </c>
      <c r="B193" s="17">
        <f>'[1]Berekening tarief 2026'!K195</f>
        <v>34.93</v>
      </c>
      <c r="C193" s="17">
        <f>'[1]Berekening tarief 2026'!L195</f>
        <v>0</v>
      </c>
      <c r="D193" s="17">
        <f t="shared" si="20"/>
        <v>20.957999999999998</v>
      </c>
      <c r="E193" s="17">
        <f t="shared" si="21"/>
        <v>20.957999999999998</v>
      </c>
      <c r="F193" s="17">
        <f t="shared" si="22"/>
        <v>27.944000000000003</v>
      </c>
      <c r="G193" s="17">
        <f t="shared" si="23"/>
        <v>27.944000000000003</v>
      </c>
      <c r="H193" s="17">
        <f t="shared" si="24"/>
        <v>69.86</v>
      </c>
      <c r="I193" s="17">
        <f t="shared" si="25"/>
        <v>69.86</v>
      </c>
      <c r="L193" s="17">
        <f t="shared" si="26"/>
        <v>41.915999999999997</v>
      </c>
      <c r="M193" s="17">
        <f t="shared" si="27"/>
        <v>41.915999999999997</v>
      </c>
      <c r="N193" s="17">
        <f t="shared" si="28"/>
        <v>55.888000000000005</v>
      </c>
      <c r="O193" s="17">
        <f t="shared" si="29"/>
        <v>55.888000000000005</v>
      </c>
    </row>
    <row r="194" spans="1:15" x14ac:dyDescent="0.35">
      <c r="A194" s="1">
        <v>188</v>
      </c>
      <c r="B194" s="17">
        <f>'[1]Berekening tarief 2026'!K196</f>
        <v>35.07</v>
      </c>
      <c r="C194" s="17">
        <f>'[1]Berekening tarief 2026'!L196</f>
        <v>0</v>
      </c>
      <c r="D194" s="17">
        <f t="shared" si="20"/>
        <v>21.041999999999998</v>
      </c>
      <c r="E194" s="17">
        <f t="shared" si="21"/>
        <v>21.041999999999998</v>
      </c>
      <c r="F194" s="17">
        <f t="shared" si="22"/>
        <v>28.056000000000001</v>
      </c>
      <c r="G194" s="17">
        <f t="shared" si="23"/>
        <v>28.056000000000001</v>
      </c>
      <c r="H194" s="17">
        <f t="shared" si="24"/>
        <v>70.14</v>
      </c>
      <c r="I194" s="17">
        <f t="shared" si="25"/>
        <v>70.14</v>
      </c>
      <c r="L194" s="17">
        <f t="shared" si="26"/>
        <v>42.083999999999996</v>
      </c>
      <c r="M194" s="17">
        <f t="shared" si="27"/>
        <v>42.083999999999996</v>
      </c>
      <c r="N194" s="17">
        <f t="shared" si="28"/>
        <v>56.112000000000002</v>
      </c>
      <c r="O194" s="17">
        <f t="shared" si="29"/>
        <v>56.112000000000002</v>
      </c>
    </row>
    <row r="195" spans="1:15" x14ac:dyDescent="0.35">
      <c r="A195" s="1">
        <v>189</v>
      </c>
      <c r="B195" s="17">
        <f>'[1]Berekening tarief 2026'!K197</f>
        <v>35.089999999999996</v>
      </c>
      <c r="C195" s="17">
        <f>'[1]Berekening tarief 2026'!L197</f>
        <v>0</v>
      </c>
      <c r="D195" s="17">
        <f t="shared" si="20"/>
        <v>21.053999999999998</v>
      </c>
      <c r="E195" s="17">
        <f t="shared" si="21"/>
        <v>21.053999999999998</v>
      </c>
      <c r="F195" s="17">
        <f t="shared" si="22"/>
        <v>28.071999999999999</v>
      </c>
      <c r="G195" s="17">
        <f t="shared" si="23"/>
        <v>28.071999999999999</v>
      </c>
      <c r="H195" s="17">
        <f t="shared" si="24"/>
        <v>70.179999999999993</v>
      </c>
      <c r="I195" s="17">
        <f t="shared" si="25"/>
        <v>70.179999999999993</v>
      </c>
      <c r="L195" s="17">
        <f t="shared" si="26"/>
        <v>42.107999999999997</v>
      </c>
      <c r="M195" s="17">
        <f t="shared" si="27"/>
        <v>42.107999999999997</v>
      </c>
      <c r="N195" s="17">
        <f t="shared" si="28"/>
        <v>56.143999999999998</v>
      </c>
      <c r="O195" s="17">
        <f t="shared" si="29"/>
        <v>56.143999999999998</v>
      </c>
    </row>
    <row r="196" spans="1:15" x14ac:dyDescent="0.35">
      <c r="A196" s="1">
        <v>190</v>
      </c>
      <c r="B196" s="17">
        <f>'[1]Berekening tarief 2026'!K198</f>
        <v>35.24</v>
      </c>
      <c r="C196" s="17">
        <f>'[1]Berekening tarief 2026'!L198</f>
        <v>0</v>
      </c>
      <c r="D196" s="17">
        <f t="shared" si="20"/>
        <v>21.144000000000002</v>
      </c>
      <c r="E196" s="17">
        <f t="shared" si="21"/>
        <v>21.144000000000002</v>
      </c>
      <c r="F196" s="17">
        <f t="shared" si="22"/>
        <v>28.192000000000004</v>
      </c>
      <c r="G196" s="17">
        <f t="shared" si="23"/>
        <v>28.192000000000004</v>
      </c>
      <c r="H196" s="17">
        <f t="shared" si="24"/>
        <v>70.48</v>
      </c>
      <c r="I196" s="17">
        <f t="shared" si="25"/>
        <v>70.48</v>
      </c>
      <c r="L196" s="17">
        <f t="shared" si="26"/>
        <v>42.288000000000004</v>
      </c>
      <c r="M196" s="17">
        <f t="shared" si="27"/>
        <v>42.288000000000004</v>
      </c>
      <c r="N196" s="17">
        <f t="shared" si="28"/>
        <v>56.384000000000007</v>
      </c>
      <c r="O196" s="17">
        <f t="shared" si="29"/>
        <v>56.384000000000007</v>
      </c>
    </row>
    <row r="197" spans="1:15" x14ac:dyDescent="0.35">
      <c r="A197" s="1">
        <v>191</v>
      </c>
      <c r="B197" s="17">
        <f>'[1]Berekening tarief 2026'!K199</f>
        <v>35.39</v>
      </c>
      <c r="C197" s="17">
        <f>'[1]Berekening tarief 2026'!L199</f>
        <v>0</v>
      </c>
      <c r="D197" s="17">
        <f t="shared" si="20"/>
        <v>21.233999999999998</v>
      </c>
      <c r="E197" s="17">
        <f t="shared" si="21"/>
        <v>21.233999999999998</v>
      </c>
      <c r="F197" s="17">
        <f t="shared" si="22"/>
        <v>28.312000000000001</v>
      </c>
      <c r="G197" s="17">
        <f t="shared" si="23"/>
        <v>28.312000000000001</v>
      </c>
      <c r="H197" s="17">
        <f t="shared" si="24"/>
        <v>70.78</v>
      </c>
      <c r="I197" s="17">
        <f t="shared" si="25"/>
        <v>70.78</v>
      </c>
      <c r="L197" s="17">
        <f t="shared" si="26"/>
        <v>42.467999999999996</v>
      </c>
      <c r="M197" s="17">
        <f t="shared" si="27"/>
        <v>42.467999999999996</v>
      </c>
      <c r="N197" s="17">
        <f t="shared" si="28"/>
        <v>56.624000000000002</v>
      </c>
      <c r="O197" s="17">
        <f t="shared" si="29"/>
        <v>56.624000000000002</v>
      </c>
    </row>
    <row r="198" spans="1:15" x14ac:dyDescent="0.35">
      <c r="A198" s="1">
        <v>192</v>
      </c>
      <c r="B198" s="17">
        <f>'[1]Berekening tarief 2026'!K200</f>
        <v>35.409999999999997</v>
      </c>
      <c r="C198" s="17">
        <f>'[1]Berekening tarief 2026'!L200</f>
        <v>0</v>
      </c>
      <c r="D198" s="17">
        <f t="shared" si="20"/>
        <v>21.245999999999999</v>
      </c>
      <c r="E198" s="17">
        <f t="shared" si="21"/>
        <v>21.245999999999999</v>
      </c>
      <c r="F198" s="17">
        <f t="shared" si="22"/>
        <v>28.327999999999999</v>
      </c>
      <c r="G198" s="17">
        <f t="shared" si="23"/>
        <v>28.327999999999999</v>
      </c>
      <c r="H198" s="17">
        <f t="shared" si="24"/>
        <v>70.819999999999993</v>
      </c>
      <c r="I198" s="17">
        <f t="shared" si="25"/>
        <v>70.819999999999993</v>
      </c>
      <c r="L198" s="17">
        <f t="shared" si="26"/>
        <v>42.491999999999997</v>
      </c>
      <c r="M198" s="17">
        <f t="shared" si="27"/>
        <v>42.491999999999997</v>
      </c>
      <c r="N198" s="17">
        <f t="shared" si="28"/>
        <v>56.655999999999999</v>
      </c>
      <c r="O198" s="17">
        <f t="shared" si="29"/>
        <v>56.655999999999999</v>
      </c>
    </row>
    <row r="199" spans="1:15" x14ac:dyDescent="0.35">
      <c r="A199" s="1">
        <v>193</v>
      </c>
      <c r="B199" s="17">
        <f>'[1]Berekening tarief 2026'!K201</f>
        <v>35.550000000000004</v>
      </c>
      <c r="C199" s="17">
        <f>'[1]Berekening tarief 2026'!L201</f>
        <v>0</v>
      </c>
      <c r="D199" s="17">
        <f t="shared" ref="D199:D257" si="30">B199*60%</f>
        <v>21.330000000000002</v>
      </c>
      <c r="E199" s="17">
        <f t="shared" ref="E199:E257" si="31">D199</f>
        <v>21.330000000000002</v>
      </c>
      <c r="F199" s="17">
        <f t="shared" ref="F199:F257" si="32">B199*80%</f>
        <v>28.440000000000005</v>
      </c>
      <c r="G199" s="17">
        <f t="shared" ref="G199:G257" si="33">F199</f>
        <v>28.440000000000005</v>
      </c>
      <c r="H199" s="17">
        <f t="shared" ref="H199:H257" si="34">B199*2</f>
        <v>71.100000000000009</v>
      </c>
      <c r="I199" s="17">
        <f t="shared" ref="I199:I257" si="35">H199</f>
        <v>71.100000000000009</v>
      </c>
      <c r="L199" s="17">
        <f t="shared" ref="L199:L257" si="36">D199*2</f>
        <v>42.660000000000004</v>
      </c>
      <c r="M199" s="17">
        <f t="shared" ref="M199:M257" si="37">D199*2</f>
        <v>42.660000000000004</v>
      </c>
      <c r="N199" s="17">
        <f t="shared" ref="N199:N257" si="38">F199*2</f>
        <v>56.88000000000001</v>
      </c>
      <c r="O199" s="17">
        <f t="shared" ref="O199:O257" si="39">F199*2</f>
        <v>56.88000000000001</v>
      </c>
    </row>
    <row r="200" spans="1:15" x14ac:dyDescent="0.35">
      <c r="A200" s="1">
        <v>194</v>
      </c>
      <c r="B200" s="17">
        <f>'[1]Berekening tarief 2026'!K202</f>
        <v>35.71</v>
      </c>
      <c r="C200" s="17">
        <f>'[1]Berekening tarief 2026'!L202</f>
        <v>0</v>
      </c>
      <c r="D200" s="17">
        <f t="shared" si="30"/>
        <v>21.425999999999998</v>
      </c>
      <c r="E200" s="17">
        <f t="shared" si="31"/>
        <v>21.425999999999998</v>
      </c>
      <c r="F200" s="17">
        <f t="shared" si="32"/>
        <v>28.568000000000001</v>
      </c>
      <c r="G200" s="17">
        <f t="shared" si="33"/>
        <v>28.568000000000001</v>
      </c>
      <c r="H200" s="17">
        <f t="shared" si="34"/>
        <v>71.42</v>
      </c>
      <c r="I200" s="17">
        <f t="shared" si="35"/>
        <v>71.42</v>
      </c>
      <c r="L200" s="17">
        <f t="shared" si="36"/>
        <v>42.851999999999997</v>
      </c>
      <c r="M200" s="17">
        <f t="shared" si="37"/>
        <v>42.851999999999997</v>
      </c>
      <c r="N200" s="17">
        <f t="shared" si="38"/>
        <v>57.136000000000003</v>
      </c>
      <c r="O200" s="17">
        <f t="shared" si="39"/>
        <v>57.136000000000003</v>
      </c>
    </row>
    <row r="201" spans="1:15" x14ac:dyDescent="0.35">
      <c r="A201" s="1">
        <v>195</v>
      </c>
      <c r="B201" s="17">
        <f>'[1]Berekening tarief 2026'!K203</f>
        <v>35.729999999999997</v>
      </c>
      <c r="C201" s="17">
        <f>'[1]Berekening tarief 2026'!L203</f>
        <v>0</v>
      </c>
      <c r="D201" s="17">
        <f t="shared" si="30"/>
        <v>21.437999999999999</v>
      </c>
      <c r="E201" s="17">
        <f t="shared" si="31"/>
        <v>21.437999999999999</v>
      </c>
      <c r="F201" s="17">
        <f t="shared" si="32"/>
        <v>28.584</v>
      </c>
      <c r="G201" s="17">
        <f t="shared" si="33"/>
        <v>28.584</v>
      </c>
      <c r="H201" s="17">
        <f t="shared" si="34"/>
        <v>71.459999999999994</v>
      </c>
      <c r="I201" s="17">
        <f t="shared" si="35"/>
        <v>71.459999999999994</v>
      </c>
      <c r="L201" s="17">
        <f t="shared" si="36"/>
        <v>42.875999999999998</v>
      </c>
      <c r="M201" s="17">
        <f t="shared" si="37"/>
        <v>42.875999999999998</v>
      </c>
      <c r="N201" s="17">
        <f t="shared" si="38"/>
        <v>57.167999999999999</v>
      </c>
      <c r="O201" s="17">
        <f t="shared" si="39"/>
        <v>57.167999999999999</v>
      </c>
    </row>
    <row r="202" spans="1:15" x14ac:dyDescent="0.35">
      <c r="A202" s="1">
        <v>196</v>
      </c>
      <c r="B202" s="17">
        <f>'[1]Berekening tarief 2026'!K204</f>
        <v>35.869999999999997</v>
      </c>
      <c r="C202" s="17">
        <f>'[1]Berekening tarief 2026'!L204</f>
        <v>0</v>
      </c>
      <c r="D202" s="17">
        <f t="shared" si="30"/>
        <v>21.521999999999998</v>
      </c>
      <c r="E202" s="17">
        <f t="shared" si="31"/>
        <v>21.521999999999998</v>
      </c>
      <c r="F202" s="17">
        <f t="shared" si="32"/>
        <v>28.695999999999998</v>
      </c>
      <c r="G202" s="17">
        <f t="shared" si="33"/>
        <v>28.695999999999998</v>
      </c>
      <c r="H202" s="17">
        <f t="shared" si="34"/>
        <v>71.739999999999995</v>
      </c>
      <c r="I202" s="17">
        <f t="shared" si="35"/>
        <v>71.739999999999995</v>
      </c>
      <c r="L202" s="17">
        <f t="shared" si="36"/>
        <v>43.043999999999997</v>
      </c>
      <c r="M202" s="17">
        <f t="shared" si="37"/>
        <v>43.043999999999997</v>
      </c>
      <c r="N202" s="17">
        <f t="shared" si="38"/>
        <v>57.391999999999996</v>
      </c>
      <c r="O202" s="17">
        <f t="shared" si="39"/>
        <v>57.391999999999996</v>
      </c>
    </row>
    <row r="203" spans="1:15" x14ac:dyDescent="0.35">
      <c r="A203" s="1">
        <v>197</v>
      </c>
      <c r="B203" s="17">
        <f>'[1]Berekening tarief 2026'!K205</f>
        <v>35.89</v>
      </c>
      <c r="C203" s="17">
        <f>'[1]Berekening tarief 2026'!L205</f>
        <v>0</v>
      </c>
      <c r="D203" s="17">
        <f t="shared" si="30"/>
        <v>21.533999999999999</v>
      </c>
      <c r="E203" s="17">
        <f t="shared" si="31"/>
        <v>21.533999999999999</v>
      </c>
      <c r="F203" s="17">
        <f t="shared" si="32"/>
        <v>28.712000000000003</v>
      </c>
      <c r="G203" s="17">
        <f t="shared" si="33"/>
        <v>28.712000000000003</v>
      </c>
      <c r="H203" s="17">
        <f t="shared" si="34"/>
        <v>71.78</v>
      </c>
      <c r="I203" s="17">
        <f t="shared" si="35"/>
        <v>71.78</v>
      </c>
      <c r="L203" s="17">
        <f t="shared" si="36"/>
        <v>43.067999999999998</v>
      </c>
      <c r="M203" s="17">
        <f t="shared" si="37"/>
        <v>43.067999999999998</v>
      </c>
      <c r="N203" s="17">
        <f t="shared" si="38"/>
        <v>57.424000000000007</v>
      </c>
      <c r="O203" s="17">
        <f t="shared" si="39"/>
        <v>57.424000000000007</v>
      </c>
    </row>
    <row r="204" spans="1:15" x14ac:dyDescent="0.35">
      <c r="A204" s="1">
        <v>198</v>
      </c>
      <c r="B204" s="17">
        <f>'[1]Berekening tarief 2026'!K206</f>
        <v>36.03</v>
      </c>
      <c r="C204" s="17">
        <f>'[1]Berekening tarief 2026'!L206</f>
        <v>0</v>
      </c>
      <c r="D204" s="17">
        <f t="shared" si="30"/>
        <v>21.617999999999999</v>
      </c>
      <c r="E204" s="17">
        <f t="shared" si="31"/>
        <v>21.617999999999999</v>
      </c>
      <c r="F204" s="17">
        <f t="shared" si="32"/>
        <v>28.824000000000002</v>
      </c>
      <c r="G204" s="17">
        <f t="shared" si="33"/>
        <v>28.824000000000002</v>
      </c>
      <c r="H204" s="17">
        <f t="shared" si="34"/>
        <v>72.06</v>
      </c>
      <c r="I204" s="17">
        <f t="shared" si="35"/>
        <v>72.06</v>
      </c>
      <c r="L204" s="17">
        <f t="shared" si="36"/>
        <v>43.235999999999997</v>
      </c>
      <c r="M204" s="17">
        <f t="shared" si="37"/>
        <v>43.235999999999997</v>
      </c>
      <c r="N204" s="17">
        <f t="shared" si="38"/>
        <v>57.648000000000003</v>
      </c>
      <c r="O204" s="17">
        <f t="shared" si="39"/>
        <v>57.648000000000003</v>
      </c>
    </row>
    <row r="205" spans="1:15" x14ac:dyDescent="0.35">
      <c r="A205" s="1">
        <v>199</v>
      </c>
      <c r="B205" s="17">
        <f>'[1]Berekening tarief 2026'!K207</f>
        <v>36.19</v>
      </c>
      <c r="C205" s="17">
        <f>'[1]Berekening tarief 2026'!L207</f>
        <v>0</v>
      </c>
      <c r="D205" s="17">
        <f t="shared" si="30"/>
        <v>21.713999999999999</v>
      </c>
      <c r="E205" s="17">
        <f t="shared" si="31"/>
        <v>21.713999999999999</v>
      </c>
      <c r="F205" s="17">
        <f t="shared" si="32"/>
        <v>28.951999999999998</v>
      </c>
      <c r="G205" s="17">
        <f t="shared" si="33"/>
        <v>28.951999999999998</v>
      </c>
      <c r="H205" s="17">
        <f t="shared" si="34"/>
        <v>72.38</v>
      </c>
      <c r="I205" s="17">
        <f t="shared" si="35"/>
        <v>72.38</v>
      </c>
      <c r="L205" s="17">
        <f t="shared" si="36"/>
        <v>43.427999999999997</v>
      </c>
      <c r="M205" s="17">
        <f t="shared" si="37"/>
        <v>43.427999999999997</v>
      </c>
      <c r="N205" s="17">
        <f t="shared" si="38"/>
        <v>57.903999999999996</v>
      </c>
      <c r="O205" s="17">
        <f t="shared" si="39"/>
        <v>57.903999999999996</v>
      </c>
    </row>
    <row r="206" spans="1:15" x14ac:dyDescent="0.35">
      <c r="A206" s="1">
        <v>200</v>
      </c>
      <c r="B206" s="17">
        <f>'[1]Berekening tarief 2026'!K208</f>
        <v>36.21</v>
      </c>
      <c r="C206" s="17">
        <f>'[1]Berekening tarief 2026'!L208</f>
        <v>0</v>
      </c>
      <c r="D206" s="17">
        <f t="shared" si="30"/>
        <v>21.725999999999999</v>
      </c>
      <c r="E206" s="17">
        <f t="shared" si="31"/>
        <v>21.725999999999999</v>
      </c>
      <c r="F206" s="17">
        <f t="shared" si="32"/>
        <v>28.968000000000004</v>
      </c>
      <c r="G206" s="17">
        <f t="shared" si="33"/>
        <v>28.968000000000004</v>
      </c>
      <c r="H206" s="17">
        <f t="shared" si="34"/>
        <v>72.42</v>
      </c>
      <c r="I206" s="17">
        <f t="shared" si="35"/>
        <v>72.42</v>
      </c>
      <c r="L206" s="17">
        <f t="shared" si="36"/>
        <v>43.451999999999998</v>
      </c>
      <c r="M206" s="17">
        <f t="shared" si="37"/>
        <v>43.451999999999998</v>
      </c>
      <c r="N206" s="17">
        <f t="shared" si="38"/>
        <v>57.936000000000007</v>
      </c>
      <c r="O206" s="17">
        <f t="shared" si="39"/>
        <v>57.936000000000007</v>
      </c>
    </row>
    <row r="207" spans="1:15" x14ac:dyDescent="0.35">
      <c r="A207" s="1">
        <v>201</v>
      </c>
      <c r="B207" s="17">
        <f>'[1]Berekening tarief 2026'!K209</f>
        <v>36.340000000000003</v>
      </c>
      <c r="C207" s="17">
        <f>'[1]Berekening tarief 2026'!L209</f>
        <v>0</v>
      </c>
      <c r="D207" s="17">
        <f t="shared" si="30"/>
        <v>21.804000000000002</v>
      </c>
      <c r="E207" s="17">
        <f t="shared" si="31"/>
        <v>21.804000000000002</v>
      </c>
      <c r="F207" s="17">
        <f t="shared" si="32"/>
        <v>29.072000000000003</v>
      </c>
      <c r="G207" s="17">
        <f t="shared" si="33"/>
        <v>29.072000000000003</v>
      </c>
      <c r="H207" s="17">
        <f t="shared" si="34"/>
        <v>72.680000000000007</v>
      </c>
      <c r="I207" s="17">
        <f t="shared" si="35"/>
        <v>72.680000000000007</v>
      </c>
      <c r="L207" s="17">
        <f t="shared" si="36"/>
        <v>43.608000000000004</v>
      </c>
      <c r="M207" s="17">
        <f t="shared" si="37"/>
        <v>43.608000000000004</v>
      </c>
      <c r="N207" s="17">
        <f t="shared" si="38"/>
        <v>58.144000000000005</v>
      </c>
      <c r="O207" s="17">
        <f t="shared" si="39"/>
        <v>58.144000000000005</v>
      </c>
    </row>
    <row r="208" spans="1:15" x14ac:dyDescent="0.35">
      <c r="A208" s="1">
        <v>202</v>
      </c>
      <c r="B208" s="17">
        <f>'[1]Berekening tarief 2026'!K210</f>
        <v>36.36</v>
      </c>
      <c r="C208" s="17">
        <f>'[1]Berekening tarief 2026'!L210</f>
        <v>0</v>
      </c>
      <c r="D208" s="17">
        <f t="shared" si="30"/>
        <v>21.815999999999999</v>
      </c>
      <c r="E208" s="17">
        <f t="shared" si="31"/>
        <v>21.815999999999999</v>
      </c>
      <c r="F208" s="17">
        <f t="shared" si="32"/>
        <v>29.088000000000001</v>
      </c>
      <c r="G208" s="17">
        <f t="shared" si="33"/>
        <v>29.088000000000001</v>
      </c>
      <c r="H208" s="17">
        <f t="shared" si="34"/>
        <v>72.72</v>
      </c>
      <c r="I208" s="17">
        <f t="shared" si="35"/>
        <v>72.72</v>
      </c>
      <c r="L208" s="17">
        <f t="shared" si="36"/>
        <v>43.631999999999998</v>
      </c>
      <c r="M208" s="17">
        <f t="shared" si="37"/>
        <v>43.631999999999998</v>
      </c>
      <c r="N208" s="17">
        <f t="shared" si="38"/>
        <v>58.176000000000002</v>
      </c>
      <c r="O208" s="17">
        <f t="shared" si="39"/>
        <v>58.176000000000002</v>
      </c>
    </row>
    <row r="209" spans="1:15" x14ac:dyDescent="0.35">
      <c r="A209" s="1">
        <v>203</v>
      </c>
      <c r="B209" s="17">
        <f>'[1]Berekening tarief 2026'!K211</f>
        <v>36.380000000000003</v>
      </c>
      <c r="C209" s="17">
        <f>'[1]Berekening tarief 2026'!L211</f>
        <v>0</v>
      </c>
      <c r="D209" s="17">
        <f t="shared" si="30"/>
        <v>21.827999999999999</v>
      </c>
      <c r="E209" s="17">
        <f t="shared" si="31"/>
        <v>21.827999999999999</v>
      </c>
      <c r="F209" s="17">
        <f t="shared" si="32"/>
        <v>29.104000000000003</v>
      </c>
      <c r="G209" s="17">
        <f t="shared" si="33"/>
        <v>29.104000000000003</v>
      </c>
      <c r="H209" s="17">
        <f t="shared" si="34"/>
        <v>72.760000000000005</v>
      </c>
      <c r="I209" s="17">
        <f t="shared" si="35"/>
        <v>72.760000000000005</v>
      </c>
      <c r="L209" s="17">
        <f t="shared" si="36"/>
        <v>43.655999999999999</v>
      </c>
      <c r="M209" s="17">
        <f t="shared" si="37"/>
        <v>43.655999999999999</v>
      </c>
      <c r="N209" s="17">
        <f t="shared" si="38"/>
        <v>58.208000000000006</v>
      </c>
      <c r="O209" s="17">
        <f t="shared" si="39"/>
        <v>58.208000000000006</v>
      </c>
    </row>
    <row r="210" spans="1:15" x14ac:dyDescent="0.35">
      <c r="A210" s="1">
        <v>204</v>
      </c>
      <c r="B210" s="17">
        <f>'[1]Berekening tarief 2026'!K212</f>
        <v>36.4</v>
      </c>
      <c r="C210" s="17">
        <f>'[1]Berekening tarief 2026'!L212</f>
        <v>0</v>
      </c>
      <c r="D210" s="17">
        <f t="shared" si="30"/>
        <v>21.84</v>
      </c>
      <c r="E210" s="17">
        <f t="shared" si="31"/>
        <v>21.84</v>
      </c>
      <c r="F210" s="17">
        <f t="shared" si="32"/>
        <v>29.12</v>
      </c>
      <c r="G210" s="17">
        <f t="shared" si="33"/>
        <v>29.12</v>
      </c>
      <c r="H210" s="17">
        <f t="shared" si="34"/>
        <v>72.8</v>
      </c>
      <c r="I210" s="17">
        <f t="shared" si="35"/>
        <v>72.8</v>
      </c>
      <c r="L210" s="17">
        <f t="shared" si="36"/>
        <v>43.68</v>
      </c>
      <c r="M210" s="17">
        <f t="shared" si="37"/>
        <v>43.68</v>
      </c>
      <c r="N210" s="17">
        <f t="shared" si="38"/>
        <v>58.24</v>
      </c>
      <c r="O210" s="17">
        <f t="shared" si="39"/>
        <v>58.24</v>
      </c>
    </row>
    <row r="211" spans="1:15" x14ac:dyDescent="0.35">
      <c r="A211" s="1">
        <v>205</v>
      </c>
      <c r="B211" s="17">
        <f>'[1]Berekening tarief 2026'!K213</f>
        <v>36.42</v>
      </c>
      <c r="C211" s="17">
        <f>'[1]Berekening tarief 2026'!L213</f>
        <v>0</v>
      </c>
      <c r="D211" s="17">
        <f t="shared" si="30"/>
        <v>21.852</v>
      </c>
      <c r="E211" s="17">
        <f t="shared" si="31"/>
        <v>21.852</v>
      </c>
      <c r="F211" s="17">
        <f t="shared" si="32"/>
        <v>29.136000000000003</v>
      </c>
      <c r="G211" s="17">
        <f t="shared" si="33"/>
        <v>29.136000000000003</v>
      </c>
      <c r="H211" s="17">
        <f t="shared" si="34"/>
        <v>72.84</v>
      </c>
      <c r="I211" s="17">
        <f t="shared" si="35"/>
        <v>72.84</v>
      </c>
      <c r="L211" s="17">
        <f t="shared" si="36"/>
        <v>43.704000000000001</v>
      </c>
      <c r="M211" s="17">
        <f t="shared" si="37"/>
        <v>43.704000000000001</v>
      </c>
      <c r="N211" s="17">
        <f t="shared" si="38"/>
        <v>58.272000000000006</v>
      </c>
      <c r="O211" s="17">
        <f t="shared" si="39"/>
        <v>58.272000000000006</v>
      </c>
    </row>
    <row r="212" spans="1:15" x14ac:dyDescent="0.35">
      <c r="A212" s="1">
        <v>206</v>
      </c>
      <c r="B212" s="17">
        <f>'[1]Berekening tarief 2026'!K214</f>
        <v>36.589999999999996</v>
      </c>
      <c r="C212" s="17">
        <f>'[1]Berekening tarief 2026'!L214</f>
        <v>0</v>
      </c>
      <c r="D212" s="17">
        <f t="shared" si="30"/>
        <v>21.953999999999997</v>
      </c>
      <c r="E212" s="17">
        <f t="shared" si="31"/>
        <v>21.953999999999997</v>
      </c>
      <c r="F212" s="17">
        <f t="shared" si="32"/>
        <v>29.271999999999998</v>
      </c>
      <c r="G212" s="17">
        <f t="shared" si="33"/>
        <v>29.271999999999998</v>
      </c>
      <c r="H212" s="17">
        <f t="shared" si="34"/>
        <v>73.179999999999993</v>
      </c>
      <c r="I212" s="17">
        <f t="shared" si="35"/>
        <v>73.179999999999993</v>
      </c>
      <c r="L212" s="17">
        <f t="shared" si="36"/>
        <v>43.907999999999994</v>
      </c>
      <c r="M212" s="17">
        <f t="shared" si="37"/>
        <v>43.907999999999994</v>
      </c>
      <c r="N212" s="17">
        <f t="shared" si="38"/>
        <v>58.543999999999997</v>
      </c>
      <c r="O212" s="17">
        <f t="shared" si="39"/>
        <v>58.543999999999997</v>
      </c>
    </row>
    <row r="213" spans="1:15" x14ac:dyDescent="0.35">
      <c r="A213" s="1">
        <v>207</v>
      </c>
      <c r="B213" s="17">
        <f>'[1]Berekening tarief 2026'!K215</f>
        <v>36.61</v>
      </c>
      <c r="C213" s="17">
        <f>'[1]Berekening tarief 2026'!L215</f>
        <v>0</v>
      </c>
      <c r="D213" s="17">
        <f t="shared" si="30"/>
        <v>21.965999999999998</v>
      </c>
      <c r="E213" s="17">
        <f t="shared" si="31"/>
        <v>21.965999999999998</v>
      </c>
      <c r="F213" s="17">
        <f t="shared" si="32"/>
        <v>29.288</v>
      </c>
      <c r="G213" s="17">
        <f t="shared" si="33"/>
        <v>29.288</v>
      </c>
      <c r="H213" s="17">
        <f t="shared" si="34"/>
        <v>73.22</v>
      </c>
      <c r="I213" s="17">
        <f t="shared" si="35"/>
        <v>73.22</v>
      </c>
      <c r="L213" s="17">
        <f t="shared" si="36"/>
        <v>43.931999999999995</v>
      </c>
      <c r="M213" s="17">
        <f t="shared" si="37"/>
        <v>43.931999999999995</v>
      </c>
      <c r="N213" s="17">
        <f t="shared" si="38"/>
        <v>58.576000000000001</v>
      </c>
      <c r="O213" s="17">
        <f t="shared" si="39"/>
        <v>58.576000000000001</v>
      </c>
    </row>
    <row r="214" spans="1:15" x14ac:dyDescent="0.35">
      <c r="A214" s="1">
        <v>208</v>
      </c>
      <c r="B214" s="17">
        <f>'[1]Berekening tarief 2026'!K216</f>
        <v>36.629999999999995</v>
      </c>
      <c r="C214" s="17">
        <f>'[1]Berekening tarief 2026'!L216</f>
        <v>0</v>
      </c>
      <c r="D214" s="17">
        <f t="shared" si="30"/>
        <v>21.977999999999998</v>
      </c>
      <c r="E214" s="17">
        <f t="shared" si="31"/>
        <v>21.977999999999998</v>
      </c>
      <c r="F214" s="17">
        <f t="shared" si="32"/>
        <v>29.303999999999998</v>
      </c>
      <c r="G214" s="17">
        <f t="shared" si="33"/>
        <v>29.303999999999998</v>
      </c>
      <c r="H214" s="17">
        <f t="shared" si="34"/>
        <v>73.259999999999991</v>
      </c>
      <c r="I214" s="17">
        <f t="shared" si="35"/>
        <v>73.259999999999991</v>
      </c>
      <c r="L214" s="17">
        <f t="shared" si="36"/>
        <v>43.955999999999996</v>
      </c>
      <c r="M214" s="17">
        <f t="shared" si="37"/>
        <v>43.955999999999996</v>
      </c>
      <c r="N214" s="17">
        <f t="shared" si="38"/>
        <v>58.607999999999997</v>
      </c>
      <c r="O214" s="17">
        <f t="shared" si="39"/>
        <v>58.607999999999997</v>
      </c>
    </row>
    <row r="215" spans="1:15" x14ac:dyDescent="0.35">
      <c r="A215" s="1">
        <v>209</v>
      </c>
      <c r="B215" s="17">
        <f>'[1]Berekening tarief 2026'!K217</f>
        <v>36.65</v>
      </c>
      <c r="C215" s="17">
        <f>'[1]Berekening tarief 2026'!L217</f>
        <v>0</v>
      </c>
      <c r="D215" s="17">
        <f t="shared" si="30"/>
        <v>21.99</v>
      </c>
      <c r="E215" s="17">
        <f t="shared" si="31"/>
        <v>21.99</v>
      </c>
      <c r="F215" s="17">
        <f t="shared" si="32"/>
        <v>29.32</v>
      </c>
      <c r="G215" s="17">
        <f t="shared" si="33"/>
        <v>29.32</v>
      </c>
      <c r="H215" s="17">
        <f t="shared" si="34"/>
        <v>73.3</v>
      </c>
      <c r="I215" s="17">
        <f t="shared" si="35"/>
        <v>73.3</v>
      </c>
      <c r="L215" s="17">
        <f t="shared" si="36"/>
        <v>43.98</v>
      </c>
      <c r="M215" s="17">
        <f t="shared" si="37"/>
        <v>43.98</v>
      </c>
      <c r="N215" s="17">
        <f t="shared" si="38"/>
        <v>58.64</v>
      </c>
      <c r="O215" s="17">
        <f t="shared" si="39"/>
        <v>58.64</v>
      </c>
    </row>
    <row r="216" spans="1:15" x14ac:dyDescent="0.35">
      <c r="A216" s="1">
        <v>210</v>
      </c>
      <c r="B216" s="17">
        <f>'[1]Berekening tarief 2026'!K218</f>
        <v>36.770000000000003</v>
      </c>
      <c r="C216" s="17">
        <f>'[1]Berekening tarief 2026'!L218</f>
        <v>0</v>
      </c>
      <c r="D216" s="17">
        <f t="shared" si="30"/>
        <v>22.062000000000001</v>
      </c>
      <c r="E216" s="17">
        <f t="shared" si="31"/>
        <v>22.062000000000001</v>
      </c>
      <c r="F216" s="17">
        <f t="shared" si="32"/>
        <v>29.416000000000004</v>
      </c>
      <c r="G216" s="17">
        <f t="shared" si="33"/>
        <v>29.416000000000004</v>
      </c>
      <c r="H216" s="17">
        <f t="shared" si="34"/>
        <v>73.540000000000006</v>
      </c>
      <c r="I216" s="17">
        <f t="shared" si="35"/>
        <v>73.540000000000006</v>
      </c>
      <c r="L216" s="17">
        <f t="shared" si="36"/>
        <v>44.124000000000002</v>
      </c>
      <c r="M216" s="17">
        <f t="shared" si="37"/>
        <v>44.124000000000002</v>
      </c>
      <c r="N216" s="17">
        <f t="shared" si="38"/>
        <v>58.832000000000008</v>
      </c>
      <c r="O216" s="17">
        <f t="shared" si="39"/>
        <v>58.832000000000008</v>
      </c>
    </row>
    <row r="217" spans="1:15" x14ac:dyDescent="0.35">
      <c r="A217" s="1">
        <v>211</v>
      </c>
      <c r="B217" s="17">
        <f>'[1]Berekening tarief 2026'!K219</f>
        <v>36.79</v>
      </c>
      <c r="C217" s="17">
        <f>'[1]Berekening tarief 2026'!L219</f>
        <v>0</v>
      </c>
      <c r="D217" s="17">
        <f t="shared" si="30"/>
        <v>22.073999999999998</v>
      </c>
      <c r="E217" s="17">
        <f t="shared" si="31"/>
        <v>22.073999999999998</v>
      </c>
      <c r="F217" s="17">
        <f t="shared" si="32"/>
        <v>29.432000000000002</v>
      </c>
      <c r="G217" s="17">
        <f t="shared" si="33"/>
        <v>29.432000000000002</v>
      </c>
      <c r="H217" s="17">
        <f t="shared" si="34"/>
        <v>73.58</v>
      </c>
      <c r="I217" s="17">
        <f t="shared" si="35"/>
        <v>73.58</v>
      </c>
      <c r="L217" s="17">
        <f t="shared" si="36"/>
        <v>44.147999999999996</v>
      </c>
      <c r="M217" s="17">
        <f t="shared" si="37"/>
        <v>44.147999999999996</v>
      </c>
      <c r="N217" s="17">
        <f t="shared" si="38"/>
        <v>58.864000000000004</v>
      </c>
      <c r="O217" s="17">
        <f t="shared" si="39"/>
        <v>58.864000000000004</v>
      </c>
    </row>
    <row r="218" spans="1:15" x14ac:dyDescent="0.35">
      <c r="A218" s="1">
        <v>212</v>
      </c>
      <c r="B218" s="17">
        <f>'[1]Berekening tarief 2026'!K220</f>
        <v>36.81</v>
      </c>
      <c r="C218" s="17">
        <f>'[1]Berekening tarief 2026'!L220</f>
        <v>0</v>
      </c>
      <c r="D218" s="17">
        <f t="shared" si="30"/>
        <v>22.086000000000002</v>
      </c>
      <c r="E218" s="17">
        <f t="shared" si="31"/>
        <v>22.086000000000002</v>
      </c>
      <c r="F218" s="17">
        <f t="shared" si="32"/>
        <v>29.448000000000004</v>
      </c>
      <c r="G218" s="17">
        <f t="shared" si="33"/>
        <v>29.448000000000004</v>
      </c>
      <c r="H218" s="17">
        <f t="shared" si="34"/>
        <v>73.62</v>
      </c>
      <c r="I218" s="17">
        <f t="shared" si="35"/>
        <v>73.62</v>
      </c>
      <c r="L218" s="17">
        <f t="shared" si="36"/>
        <v>44.172000000000004</v>
      </c>
      <c r="M218" s="17">
        <f t="shared" si="37"/>
        <v>44.172000000000004</v>
      </c>
      <c r="N218" s="17">
        <f t="shared" si="38"/>
        <v>58.896000000000008</v>
      </c>
      <c r="O218" s="17">
        <f t="shared" si="39"/>
        <v>58.896000000000008</v>
      </c>
    </row>
    <row r="219" spans="1:15" x14ac:dyDescent="0.35">
      <c r="A219" s="1">
        <v>213</v>
      </c>
      <c r="B219" s="17">
        <f>'[1]Berekening tarief 2026'!K221</f>
        <v>36.83</v>
      </c>
      <c r="C219" s="17">
        <f>'[1]Berekening tarief 2026'!L221</f>
        <v>0</v>
      </c>
      <c r="D219" s="17">
        <f t="shared" si="30"/>
        <v>22.097999999999999</v>
      </c>
      <c r="E219" s="17">
        <f t="shared" si="31"/>
        <v>22.097999999999999</v>
      </c>
      <c r="F219" s="17">
        <f t="shared" si="32"/>
        <v>29.463999999999999</v>
      </c>
      <c r="G219" s="17">
        <f t="shared" si="33"/>
        <v>29.463999999999999</v>
      </c>
      <c r="H219" s="17">
        <f t="shared" si="34"/>
        <v>73.66</v>
      </c>
      <c r="I219" s="17">
        <f t="shared" si="35"/>
        <v>73.66</v>
      </c>
      <c r="L219" s="17">
        <f t="shared" si="36"/>
        <v>44.195999999999998</v>
      </c>
      <c r="M219" s="17">
        <f t="shared" si="37"/>
        <v>44.195999999999998</v>
      </c>
      <c r="N219" s="17">
        <f t="shared" si="38"/>
        <v>58.927999999999997</v>
      </c>
      <c r="O219" s="17">
        <f t="shared" si="39"/>
        <v>58.927999999999997</v>
      </c>
    </row>
    <row r="220" spans="1:15" x14ac:dyDescent="0.35">
      <c r="A220" s="1">
        <v>214</v>
      </c>
      <c r="B220" s="17">
        <f>'[1]Berekening tarief 2026'!K222</f>
        <v>36.99</v>
      </c>
      <c r="C220" s="17">
        <f>'[1]Berekening tarief 2026'!L222</f>
        <v>0</v>
      </c>
      <c r="D220" s="17">
        <f t="shared" si="30"/>
        <v>22.193999999999999</v>
      </c>
      <c r="E220" s="17">
        <f t="shared" si="31"/>
        <v>22.193999999999999</v>
      </c>
      <c r="F220" s="17">
        <f t="shared" si="32"/>
        <v>29.592000000000002</v>
      </c>
      <c r="G220" s="17">
        <f t="shared" si="33"/>
        <v>29.592000000000002</v>
      </c>
      <c r="H220" s="17">
        <f t="shared" si="34"/>
        <v>73.98</v>
      </c>
      <c r="I220" s="17">
        <f t="shared" si="35"/>
        <v>73.98</v>
      </c>
      <c r="L220" s="17">
        <f t="shared" si="36"/>
        <v>44.387999999999998</v>
      </c>
      <c r="M220" s="17">
        <f t="shared" si="37"/>
        <v>44.387999999999998</v>
      </c>
      <c r="N220" s="17">
        <f t="shared" si="38"/>
        <v>59.184000000000005</v>
      </c>
      <c r="O220" s="17">
        <f t="shared" si="39"/>
        <v>59.184000000000005</v>
      </c>
    </row>
    <row r="221" spans="1:15" x14ac:dyDescent="0.35">
      <c r="A221" s="1">
        <v>215</v>
      </c>
      <c r="B221" s="17">
        <f>'[1]Berekening tarief 2026'!K223</f>
        <v>37.01</v>
      </c>
      <c r="C221" s="17">
        <f>'[1]Berekening tarief 2026'!L223</f>
        <v>0</v>
      </c>
      <c r="D221" s="17">
        <f t="shared" si="30"/>
        <v>22.206</v>
      </c>
      <c r="E221" s="17">
        <f t="shared" si="31"/>
        <v>22.206</v>
      </c>
      <c r="F221" s="17">
        <f t="shared" si="32"/>
        <v>29.608000000000001</v>
      </c>
      <c r="G221" s="17">
        <f t="shared" si="33"/>
        <v>29.608000000000001</v>
      </c>
      <c r="H221" s="17">
        <f t="shared" si="34"/>
        <v>74.02</v>
      </c>
      <c r="I221" s="17">
        <f t="shared" si="35"/>
        <v>74.02</v>
      </c>
      <c r="L221" s="17">
        <f t="shared" si="36"/>
        <v>44.411999999999999</v>
      </c>
      <c r="M221" s="17">
        <f t="shared" si="37"/>
        <v>44.411999999999999</v>
      </c>
      <c r="N221" s="17">
        <f t="shared" si="38"/>
        <v>59.216000000000001</v>
      </c>
      <c r="O221" s="17">
        <f t="shared" si="39"/>
        <v>59.216000000000001</v>
      </c>
    </row>
    <row r="222" spans="1:15" x14ac:dyDescent="0.35">
      <c r="A222" s="1">
        <v>216</v>
      </c>
      <c r="B222" s="17">
        <f>'[1]Berekening tarief 2026'!K224</f>
        <v>37.03</v>
      </c>
      <c r="C222" s="17">
        <f>'[1]Berekening tarief 2026'!L224</f>
        <v>0</v>
      </c>
      <c r="D222" s="17">
        <f t="shared" si="30"/>
        <v>22.218</v>
      </c>
      <c r="E222" s="17">
        <f t="shared" si="31"/>
        <v>22.218</v>
      </c>
      <c r="F222" s="17">
        <f t="shared" si="32"/>
        <v>29.624000000000002</v>
      </c>
      <c r="G222" s="17">
        <f t="shared" si="33"/>
        <v>29.624000000000002</v>
      </c>
      <c r="H222" s="17">
        <f t="shared" si="34"/>
        <v>74.06</v>
      </c>
      <c r="I222" s="17">
        <f t="shared" si="35"/>
        <v>74.06</v>
      </c>
      <c r="L222" s="17">
        <f t="shared" si="36"/>
        <v>44.436</v>
      </c>
      <c r="M222" s="17">
        <f t="shared" si="37"/>
        <v>44.436</v>
      </c>
      <c r="N222" s="17">
        <f t="shared" si="38"/>
        <v>59.248000000000005</v>
      </c>
      <c r="O222" s="17">
        <f t="shared" si="39"/>
        <v>59.248000000000005</v>
      </c>
    </row>
    <row r="223" spans="1:15" x14ac:dyDescent="0.35">
      <c r="A223" s="1">
        <v>217</v>
      </c>
      <c r="B223" s="17">
        <f>'[1]Berekening tarief 2026'!K225</f>
        <v>37.049999999999997</v>
      </c>
      <c r="C223" s="17">
        <f>'[1]Berekening tarief 2026'!L225</f>
        <v>0</v>
      </c>
      <c r="D223" s="17">
        <f t="shared" si="30"/>
        <v>22.229999999999997</v>
      </c>
      <c r="E223" s="17">
        <f t="shared" si="31"/>
        <v>22.229999999999997</v>
      </c>
      <c r="F223" s="17">
        <f t="shared" si="32"/>
        <v>29.64</v>
      </c>
      <c r="G223" s="17">
        <f t="shared" si="33"/>
        <v>29.64</v>
      </c>
      <c r="H223" s="17">
        <f t="shared" si="34"/>
        <v>74.099999999999994</v>
      </c>
      <c r="I223" s="17">
        <f t="shared" si="35"/>
        <v>74.099999999999994</v>
      </c>
      <c r="L223" s="17">
        <f t="shared" si="36"/>
        <v>44.459999999999994</v>
      </c>
      <c r="M223" s="17">
        <f t="shared" si="37"/>
        <v>44.459999999999994</v>
      </c>
      <c r="N223" s="17">
        <f t="shared" si="38"/>
        <v>59.28</v>
      </c>
      <c r="O223" s="17">
        <f t="shared" si="39"/>
        <v>59.28</v>
      </c>
    </row>
    <row r="224" spans="1:15" x14ac:dyDescent="0.35">
      <c r="A224" s="1">
        <v>218</v>
      </c>
      <c r="B224" s="17">
        <f>'[1]Berekening tarief 2026'!K226</f>
        <v>37.200000000000003</v>
      </c>
      <c r="C224" s="17">
        <f>'[1]Berekening tarief 2026'!L226</f>
        <v>0</v>
      </c>
      <c r="D224" s="17">
        <f t="shared" si="30"/>
        <v>22.32</v>
      </c>
      <c r="E224" s="17">
        <f t="shared" si="31"/>
        <v>22.32</v>
      </c>
      <c r="F224" s="17">
        <f t="shared" si="32"/>
        <v>29.760000000000005</v>
      </c>
      <c r="G224" s="17">
        <f t="shared" si="33"/>
        <v>29.760000000000005</v>
      </c>
      <c r="H224" s="17">
        <f t="shared" si="34"/>
        <v>74.400000000000006</v>
      </c>
      <c r="I224" s="17">
        <f t="shared" si="35"/>
        <v>74.400000000000006</v>
      </c>
      <c r="L224" s="17">
        <f t="shared" si="36"/>
        <v>44.64</v>
      </c>
      <c r="M224" s="17">
        <f t="shared" si="37"/>
        <v>44.64</v>
      </c>
      <c r="N224" s="17">
        <f t="shared" si="38"/>
        <v>59.52000000000001</v>
      </c>
      <c r="O224" s="17">
        <f t="shared" si="39"/>
        <v>59.52000000000001</v>
      </c>
    </row>
    <row r="225" spans="1:15" x14ac:dyDescent="0.35">
      <c r="A225" s="1">
        <v>219</v>
      </c>
      <c r="B225" s="17">
        <f>'[1]Berekening tarief 2026'!K227</f>
        <v>37.220000000000006</v>
      </c>
      <c r="C225" s="17">
        <f>'[1]Berekening tarief 2026'!L227</f>
        <v>0</v>
      </c>
      <c r="D225" s="17">
        <f t="shared" si="30"/>
        <v>22.332000000000004</v>
      </c>
      <c r="E225" s="17">
        <f t="shared" si="31"/>
        <v>22.332000000000004</v>
      </c>
      <c r="F225" s="17">
        <f t="shared" si="32"/>
        <v>29.776000000000007</v>
      </c>
      <c r="G225" s="17">
        <f t="shared" si="33"/>
        <v>29.776000000000007</v>
      </c>
      <c r="H225" s="17">
        <f t="shared" si="34"/>
        <v>74.440000000000012</v>
      </c>
      <c r="I225" s="17">
        <f t="shared" si="35"/>
        <v>74.440000000000012</v>
      </c>
      <c r="L225" s="17">
        <f t="shared" si="36"/>
        <v>44.664000000000009</v>
      </c>
      <c r="M225" s="17">
        <f t="shared" si="37"/>
        <v>44.664000000000009</v>
      </c>
      <c r="N225" s="17">
        <f t="shared" si="38"/>
        <v>59.552000000000014</v>
      </c>
      <c r="O225" s="17">
        <f t="shared" si="39"/>
        <v>59.552000000000014</v>
      </c>
    </row>
    <row r="226" spans="1:15" x14ac:dyDescent="0.35">
      <c r="A226" s="1">
        <v>220</v>
      </c>
      <c r="B226" s="17">
        <f>'[1]Berekening tarief 2026'!K228</f>
        <v>37.24</v>
      </c>
      <c r="C226" s="17">
        <f>'[1]Berekening tarief 2026'!L228</f>
        <v>0</v>
      </c>
      <c r="D226" s="17">
        <f t="shared" si="30"/>
        <v>22.344000000000001</v>
      </c>
      <c r="E226" s="17">
        <f t="shared" si="31"/>
        <v>22.344000000000001</v>
      </c>
      <c r="F226" s="17">
        <f t="shared" si="32"/>
        <v>29.792000000000002</v>
      </c>
      <c r="G226" s="17">
        <f t="shared" si="33"/>
        <v>29.792000000000002</v>
      </c>
      <c r="H226" s="17">
        <f t="shared" si="34"/>
        <v>74.48</v>
      </c>
      <c r="I226" s="17">
        <f t="shared" si="35"/>
        <v>74.48</v>
      </c>
      <c r="L226" s="17">
        <f t="shared" si="36"/>
        <v>44.688000000000002</v>
      </c>
      <c r="M226" s="17">
        <f t="shared" si="37"/>
        <v>44.688000000000002</v>
      </c>
      <c r="N226" s="17">
        <f t="shared" si="38"/>
        <v>59.584000000000003</v>
      </c>
      <c r="O226" s="17">
        <f t="shared" si="39"/>
        <v>59.584000000000003</v>
      </c>
    </row>
    <row r="227" spans="1:15" x14ac:dyDescent="0.35">
      <c r="A227" s="1">
        <v>221</v>
      </c>
      <c r="B227" s="17">
        <f>'[1]Berekening tarief 2026'!K229</f>
        <v>37.260000000000005</v>
      </c>
      <c r="C227" s="17">
        <f>'[1]Berekening tarief 2026'!L229</f>
        <v>0</v>
      </c>
      <c r="D227" s="17">
        <f t="shared" si="30"/>
        <v>22.356000000000002</v>
      </c>
      <c r="E227" s="17">
        <f t="shared" si="31"/>
        <v>22.356000000000002</v>
      </c>
      <c r="F227" s="17">
        <f t="shared" si="32"/>
        <v>29.808000000000007</v>
      </c>
      <c r="G227" s="17">
        <f t="shared" si="33"/>
        <v>29.808000000000007</v>
      </c>
      <c r="H227" s="17">
        <f t="shared" si="34"/>
        <v>74.52000000000001</v>
      </c>
      <c r="I227" s="17">
        <f t="shared" si="35"/>
        <v>74.52000000000001</v>
      </c>
      <c r="L227" s="17">
        <f t="shared" si="36"/>
        <v>44.712000000000003</v>
      </c>
      <c r="M227" s="17">
        <f t="shared" si="37"/>
        <v>44.712000000000003</v>
      </c>
      <c r="N227" s="17">
        <f t="shared" si="38"/>
        <v>59.616000000000014</v>
      </c>
      <c r="O227" s="17">
        <f t="shared" si="39"/>
        <v>59.616000000000014</v>
      </c>
    </row>
    <row r="228" spans="1:15" x14ac:dyDescent="0.35">
      <c r="A228" s="1">
        <v>222</v>
      </c>
      <c r="B228" s="17">
        <f>'[1]Berekening tarief 2026'!K230</f>
        <v>37.28</v>
      </c>
      <c r="C228" s="17">
        <f>'[1]Berekening tarief 2026'!L230</f>
        <v>0</v>
      </c>
      <c r="D228" s="17">
        <f t="shared" si="30"/>
        <v>22.367999999999999</v>
      </c>
      <c r="E228" s="17">
        <f t="shared" si="31"/>
        <v>22.367999999999999</v>
      </c>
      <c r="F228" s="17">
        <f t="shared" si="32"/>
        <v>29.824000000000002</v>
      </c>
      <c r="G228" s="17">
        <f t="shared" si="33"/>
        <v>29.824000000000002</v>
      </c>
      <c r="H228" s="17">
        <f t="shared" si="34"/>
        <v>74.56</v>
      </c>
      <c r="I228" s="17">
        <f t="shared" si="35"/>
        <v>74.56</v>
      </c>
      <c r="L228" s="17">
        <f t="shared" si="36"/>
        <v>44.735999999999997</v>
      </c>
      <c r="M228" s="17">
        <f t="shared" si="37"/>
        <v>44.735999999999997</v>
      </c>
      <c r="N228" s="17">
        <f t="shared" si="38"/>
        <v>59.648000000000003</v>
      </c>
      <c r="O228" s="17">
        <f t="shared" si="39"/>
        <v>59.648000000000003</v>
      </c>
    </row>
    <row r="229" spans="1:15" x14ac:dyDescent="0.35">
      <c r="A229" s="1">
        <v>223</v>
      </c>
      <c r="B229" s="17">
        <f>'[1]Berekening tarief 2026'!K231</f>
        <v>37.42</v>
      </c>
      <c r="C229" s="17">
        <f>'[1]Berekening tarief 2026'!L231</f>
        <v>0</v>
      </c>
      <c r="D229" s="17">
        <f t="shared" si="30"/>
        <v>22.452000000000002</v>
      </c>
      <c r="E229" s="17">
        <f t="shared" si="31"/>
        <v>22.452000000000002</v>
      </c>
      <c r="F229" s="17">
        <f t="shared" si="32"/>
        <v>29.936000000000003</v>
      </c>
      <c r="G229" s="17">
        <f t="shared" si="33"/>
        <v>29.936000000000003</v>
      </c>
      <c r="H229" s="17">
        <f t="shared" si="34"/>
        <v>74.84</v>
      </c>
      <c r="I229" s="17">
        <f t="shared" si="35"/>
        <v>74.84</v>
      </c>
      <c r="L229" s="17">
        <f t="shared" si="36"/>
        <v>44.904000000000003</v>
      </c>
      <c r="M229" s="17">
        <f t="shared" si="37"/>
        <v>44.904000000000003</v>
      </c>
      <c r="N229" s="17">
        <f t="shared" si="38"/>
        <v>59.872000000000007</v>
      </c>
      <c r="O229" s="17">
        <f t="shared" si="39"/>
        <v>59.872000000000007</v>
      </c>
    </row>
    <row r="230" spans="1:15" x14ac:dyDescent="0.35">
      <c r="A230" s="1">
        <v>224</v>
      </c>
      <c r="B230" s="17">
        <f>'[1]Berekening tarief 2026'!K232</f>
        <v>37.44</v>
      </c>
      <c r="C230" s="17">
        <f>'[1]Berekening tarief 2026'!L232</f>
        <v>0</v>
      </c>
      <c r="D230" s="17">
        <f t="shared" si="30"/>
        <v>22.463999999999999</v>
      </c>
      <c r="E230" s="17">
        <f t="shared" si="31"/>
        <v>22.463999999999999</v>
      </c>
      <c r="F230" s="17">
        <f t="shared" si="32"/>
        <v>29.951999999999998</v>
      </c>
      <c r="G230" s="17">
        <f t="shared" si="33"/>
        <v>29.951999999999998</v>
      </c>
      <c r="H230" s="17">
        <f t="shared" si="34"/>
        <v>74.88</v>
      </c>
      <c r="I230" s="17">
        <f t="shared" si="35"/>
        <v>74.88</v>
      </c>
      <c r="L230" s="17">
        <f t="shared" si="36"/>
        <v>44.927999999999997</v>
      </c>
      <c r="M230" s="17">
        <f t="shared" si="37"/>
        <v>44.927999999999997</v>
      </c>
      <c r="N230" s="17">
        <f t="shared" si="38"/>
        <v>59.903999999999996</v>
      </c>
      <c r="O230" s="17">
        <f t="shared" si="39"/>
        <v>59.903999999999996</v>
      </c>
    </row>
    <row r="231" spans="1:15" x14ac:dyDescent="0.35">
      <c r="A231" s="1">
        <v>225</v>
      </c>
      <c r="B231" s="17">
        <f>'[1]Berekening tarief 2026'!K233</f>
        <v>37.46</v>
      </c>
      <c r="C231" s="17">
        <f>'[1]Berekening tarief 2026'!L233</f>
        <v>0</v>
      </c>
      <c r="D231" s="17">
        <f t="shared" si="30"/>
        <v>22.475999999999999</v>
      </c>
      <c r="E231" s="17">
        <f t="shared" si="31"/>
        <v>22.475999999999999</v>
      </c>
      <c r="F231" s="17">
        <f t="shared" si="32"/>
        <v>29.968000000000004</v>
      </c>
      <c r="G231" s="17">
        <f t="shared" si="33"/>
        <v>29.968000000000004</v>
      </c>
      <c r="H231" s="17">
        <f t="shared" si="34"/>
        <v>74.92</v>
      </c>
      <c r="I231" s="17">
        <f t="shared" si="35"/>
        <v>74.92</v>
      </c>
      <c r="L231" s="17">
        <f t="shared" si="36"/>
        <v>44.951999999999998</v>
      </c>
      <c r="M231" s="17">
        <f t="shared" si="37"/>
        <v>44.951999999999998</v>
      </c>
      <c r="N231" s="17">
        <f t="shared" si="38"/>
        <v>59.936000000000007</v>
      </c>
      <c r="O231" s="17">
        <f t="shared" si="39"/>
        <v>59.936000000000007</v>
      </c>
    </row>
    <row r="232" spans="1:15" x14ac:dyDescent="0.35">
      <c r="A232" s="1">
        <v>226</v>
      </c>
      <c r="B232" s="17">
        <f>'[1]Berekening tarief 2026'!K234</f>
        <v>37.480000000000004</v>
      </c>
      <c r="C232" s="17">
        <f>'[1]Berekening tarief 2026'!L234</f>
        <v>0</v>
      </c>
      <c r="D232" s="17">
        <f t="shared" si="30"/>
        <v>22.488000000000003</v>
      </c>
      <c r="E232" s="17">
        <f t="shared" si="31"/>
        <v>22.488000000000003</v>
      </c>
      <c r="F232" s="17">
        <f t="shared" si="32"/>
        <v>29.984000000000005</v>
      </c>
      <c r="G232" s="17">
        <f t="shared" si="33"/>
        <v>29.984000000000005</v>
      </c>
      <c r="H232" s="17">
        <f t="shared" si="34"/>
        <v>74.960000000000008</v>
      </c>
      <c r="I232" s="17">
        <f t="shared" si="35"/>
        <v>74.960000000000008</v>
      </c>
      <c r="L232" s="17">
        <f t="shared" si="36"/>
        <v>44.976000000000006</v>
      </c>
      <c r="M232" s="17">
        <f t="shared" si="37"/>
        <v>44.976000000000006</v>
      </c>
      <c r="N232" s="17">
        <f t="shared" si="38"/>
        <v>59.968000000000011</v>
      </c>
      <c r="O232" s="17">
        <f t="shared" si="39"/>
        <v>59.968000000000011</v>
      </c>
    </row>
    <row r="233" spans="1:15" x14ac:dyDescent="0.35">
      <c r="A233" s="1">
        <v>227</v>
      </c>
      <c r="B233" s="17">
        <f>'[1]Berekening tarief 2026'!K235</f>
        <v>37.630000000000003</v>
      </c>
      <c r="C233" s="17">
        <f>'[1]Berekening tarief 2026'!L235</f>
        <v>0</v>
      </c>
      <c r="D233" s="17">
        <f t="shared" si="30"/>
        <v>22.577999999999999</v>
      </c>
      <c r="E233" s="17">
        <f t="shared" si="31"/>
        <v>22.577999999999999</v>
      </c>
      <c r="F233" s="17">
        <f t="shared" si="32"/>
        <v>30.104000000000003</v>
      </c>
      <c r="G233" s="17">
        <f t="shared" si="33"/>
        <v>30.104000000000003</v>
      </c>
      <c r="H233" s="17">
        <f t="shared" si="34"/>
        <v>75.260000000000005</v>
      </c>
      <c r="I233" s="17">
        <f t="shared" si="35"/>
        <v>75.260000000000005</v>
      </c>
      <c r="L233" s="17">
        <f t="shared" si="36"/>
        <v>45.155999999999999</v>
      </c>
      <c r="M233" s="17">
        <f t="shared" si="37"/>
        <v>45.155999999999999</v>
      </c>
      <c r="N233" s="17">
        <f t="shared" si="38"/>
        <v>60.208000000000006</v>
      </c>
      <c r="O233" s="17">
        <f t="shared" si="39"/>
        <v>60.208000000000006</v>
      </c>
    </row>
    <row r="234" spans="1:15" x14ac:dyDescent="0.35">
      <c r="A234" s="1">
        <v>228</v>
      </c>
      <c r="B234" s="17">
        <f>'[1]Berekening tarief 2026'!K236</f>
        <v>37.650000000000006</v>
      </c>
      <c r="C234" s="17">
        <f>'[1]Berekening tarief 2026'!L236</f>
        <v>0</v>
      </c>
      <c r="D234" s="17">
        <f t="shared" si="30"/>
        <v>22.590000000000003</v>
      </c>
      <c r="E234" s="17">
        <f t="shared" si="31"/>
        <v>22.590000000000003</v>
      </c>
      <c r="F234" s="17">
        <f t="shared" si="32"/>
        <v>30.120000000000005</v>
      </c>
      <c r="G234" s="17">
        <f t="shared" si="33"/>
        <v>30.120000000000005</v>
      </c>
      <c r="H234" s="17">
        <f t="shared" si="34"/>
        <v>75.300000000000011</v>
      </c>
      <c r="I234" s="17">
        <f t="shared" si="35"/>
        <v>75.300000000000011</v>
      </c>
      <c r="L234" s="17">
        <f t="shared" si="36"/>
        <v>45.180000000000007</v>
      </c>
      <c r="M234" s="17">
        <f t="shared" si="37"/>
        <v>45.180000000000007</v>
      </c>
      <c r="N234" s="17">
        <f t="shared" si="38"/>
        <v>60.240000000000009</v>
      </c>
      <c r="O234" s="17">
        <f t="shared" si="39"/>
        <v>60.240000000000009</v>
      </c>
    </row>
    <row r="235" spans="1:15" x14ac:dyDescent="0.35">
      <c r="A235" s="1">
        <v>229</v>
      </c>
      <c r="B235" s="17">
        <f>'[1]Berekening tarief 2026'!K237</f>
        <v>37.67</v>
      </c>
      <c r="C235" s="17">
        <f>'[1]Berekening tarief 2026'!L237</f>
        <v>0</v>
      </c>
      <c r="D235" s="17">
        <f t="shared" si="30"/>
        <v>22.602</v>
      </c>
      <c r="E235" s="17">
        <f t="shared" si="31"/>
        <v>22.602</v>
      </c>
      <c r="F235" s="17">
        <f t="shared" si="32"/>
        <v>30.136000000000003</v>
      </c>
      <c r="G235" s="17">
        <f t="shared" si="33"/>
        <v>30.136000000000003</v>
      </c>
      <c r="H235" s="17">
        <f t="shared" si="34"/>
        <v>75.34</v>
      </c>
      <c r="I235" s="17">
        <f t="shared" si="35"/>
        <v>75.34</v>
      </c>
      <c r="L235" s="17">
        <f t="shared" si="36"/>
        <v>45.204000000000001</v>
      </c>
      <c r="M235" s="17">
        <f t="shared" si="37"/>
        <v>45.204000000000001</v>
      </c>
      <c r="N235" s="17">
        <f t="shared" si="38"/>
        <v>60.272000000000006</v>
      </c>
      <c r="O235" s="17">
        <f t="shared" si="39"/>
        <v>60.272000000000006</v>
      </c>
    </row>
    <row r="236" spans="1:15" x14ac:dyDescent="0.35">
      <c r="A236" s="1">
        <v>230</v>
      </c>
      <c r="B236" s="17">
        <f>'[1]Berekening tarief 2026'!K238</f>
        <v>37.690000000000005</v>
      </c>
      <c r="C236" s="17">
        <f>'[1]Berekening tarief 2026'!L238</f>
        <v>0</v>
      </c>
      <c r="D236" s="17">
        <f t="shared" si="30"/>
        <v>22.614000000000001</v>
      </c>
      <c r="E236" s="17">
        <f t="shared" si="31"/>
        <v>22.614000000000001</v>
      </c>
      <c r="F236" s="17">
        <f t="shared" si="32"/>
        <v>30.152000000000005</v>
      </c>
      <c r="G236" s="17">
        <f t="shared" si="33"/>
        <v>30.152000000000005</v>
      </c>
      <c r="H236" s="17">
        <f t="shared" si="34"/>
        <v>75.38000000000001</v>
      </c>
      <c r="I236" s="17">
        <f t="shared" si="35"/>
        <v>75.38000000000001</v>
      </c>
      <c r="L236" s="17">
        <f t="shared" si="36"/>
        <v>45.228000000000002</v>
      </c>
      <c r="M236" s="17">
        <f t="shared" si="37"/>
        <v>45.228000000000002</v>
      </c>
      <c r="N236" s="17">
        <f t="shared" si="38"/>
        <v>60.304000000000009</v>
      </c>
      <c r="O236" s="17">
        <f t="shared" si="39"/>
        <v>60.304000000000009</v>
      </c>
    </row>
    <row r="237" spans="1:15" x14ac:dyDescent="0.35">
      <c r="A237" s="1">
        <v>231</v>
      </c>
      <c r="B237" s="17">
        <f>'[1]Berekening tarief 2026'!K239</f>
        <v>37.83</v>
      </c>
      <c r="C237" s="17">
        <f>'[1]Berekening tarief 2026'!L239</f>
        <v>0</v>
      </c>
      <c r="D237" s="17">
        <f t="shared" si="30"/>
        <v>22.697999999999997</v>
      </c>
      <c r="E237" s="17">
        <f t="shared" si="31"/>
        <v>22.697999999999997</v>
      </c>
      <c r="F237" s="17">
        <f t="shared" si="32"/>
        <v>30.263999999999999</v>
      </c>
      <c r="G237" s="17">
        <f t="shared" si="33"/>
        <v>30.263999999999999</v>
      </c>
      <c r="H237" s="17">
        <f t="shared" si="34"/>
        <v>75.66</v>
      </c>
      <c r="I237" s="17">
        <f t="shared" si="35"/>
        <v>75.66</v>
      </c>
      <c r="L237" s="17">
        <f t="shared" si="36"/>
        <v>45.395999999999994</v>
      </c>
      <c r="M237" s="17">
        <f t="shared" si="37"/>
        <v>45.395999999999994</v>
      </c>
      <c r="N237" s="17">
        <f t="shared" si="38"/>
        <v>60.527999999999999</v>
      </c>
      <c r="O237" s="17">
        <f t="shared" si="39"/>
        <v>60.527999999999999</v>
      </c>
    </row>
    <row r="238" spans="1:15" x14ac:dyDescent="0.35">
      <c r="A238" s="1">
        <v>232</v>
      </c>
      <c r="B238" s="17">
        <f>'[1]Berekening tarief 2026'!K240</f>
        <v>37.85</v>
      </c>
      <c r="C238" s="17">
        <f>'[1]Berekening tarief 2026'!L240</f>
        <v>0</v>
      </c>
      <c r="D238" s="17">
        <f t="shared" si="30"/>
        <v>22.71</v>
      </c>
      <c r="E238" s="17">
        <f t="shared" si="31"/>
        <v>22.71</v>
      </c>
      <c r="F238" s="17">
        <f t="shared" si="32"/>
        <v>30.28</v>
      </c>
      <c r="G238" s="17">
        <f t="shared" si="33"/>
        <v>30.28</v>
      </c>
      <c r="H238" s="17">
        <f t="shared" si="34"/>
        <v>75.7</v>
      </c>
      <c r="I238" s="17">
        <f t="shared" si="35"/>
        <v>75.7</v>
      </c>
      <c r="L238" s="17">
        <f t="shared" si="36"/>
        <v>45.42</v>
      </c>
      <c r="M238" s="17">
        <f t="shared" si="37"/>
        <v>45.42</v>
      </c>
      <c r="N238" s="17">
        <f t="shared" si="38"/>
        <v>60.56</v>
      </c>
      <c r="O238" s="17">
        <f t="shared" si="39"/>
        <v>60.56</v>
      </c>
    </row>
    <row r="239" spans="1:15" x14ac:dyDescent="0.35">
      <c r="A239" s="1">
        <v>233</v>
      </c>
      <c r="B239" s="17">
        <f>'[1]Berekening tarief 2026'!K241</f>
        <v>37.870000000000005</v>
      </c>
      <c r="C239" s="17">
        <f>'[1]Berekening tarief 2026'!L241</f>
        <v>0</v>
      </c>
      <c r="D239" s="17">
        <f t="shared" si="30"/>
        <v>22.722000000000001</v>
      </c>
      <c r="E239" s="17">
        <f t="shared" si="31"/>
        <v>22.722000000000001</v>
      </c>
      <c r="F239" s="17">
        <f t="shared" si="32"/>
        <v>30.296000000000006</v>
      </c>
      <c r="G239" s="17">
        <f t="shared" si="33"/>
        <v>30.296000000000006</v>
      </c>
      <c r="H239" s="17">
        <f t="shared" si="34"/>
        <v>75.740000000000009</v>
      </c>
      <c r="I239" s="17">
        <f t="shared" si="35"/>
        <v>75.740000000000009</v>
      </c>
      <c r="L239" s="17">
        <f t="shared" si="36"/>
        <v>45.444000000000003</v>
      </c>
      <c r="M239" s="17">
        <f t="shared" si="37"/>
        <v>45.444000000000003</v>
      </c>
      <c r="N239" s="17">
        <f t="shared" si="38"/>
        <v>60.592000000000013</v>
      </c>
      <c r="O239" s="17">
        <f t="shared" si="39"/>
        <v>60.592000000000013</v>
      </c>
    </row>
    <row r="240" spans="1:15" x14ac:dyDescent="0.35">
      <c r="A240" s="1">
        <v>234</v>
      </c>
      <c r="B240" s="17">
        <f>'[1]Berekening tarief 2026'!K242</f>
        <v>37.89</v>
      </c>
      <c r="C240" s="17">
        <f>'[1]Berekening tarief 2026'!L242</f>
        <v>0</v>
      </c>
      <c r="D240" s="17">
        <f t="shared" si="30"/>
        <v>22.733999999999998</v>
      </c>
      <c r="E240" s="17">
        <f t="shared" si="31"/>
        <v>22.733999999999998</v>
      </c>
      <c r="F240" s="17">
        <f t="shared" si="32"/>
        <v>30.312000000000001</v>
      </c>
      <c r="G240" s="17">
        <f t="shared" si="33"/>
        <v>30.312000000000001</v>
      </c>
      <c r="H240" s="17">
        <f t="shared" si="34"/>
        <v>75.78</v>
      </c>
      <c r="I240" s="17">
        <f t="shared" si="35"/>
        <v>75.78</v>
      </c>
      <c r="L240" s="17">
        <f t="shared" si="36"/>
        <v>45.467999999999996</v>
      </c>
      <c r="M240" s="17">
        <f t="shared" si="37"/>
        <v>45.467999999999996</v>
      </c>
      <c r="N240" s="17">
        <f t="shared" si="38"/>
        <v>60.624000000000002</v>
      </c>
      <c r="O240" s="17">
        <f t="shared" si="39"/>
        <v>60.624000000000002</v>
      </c>
    </row>
    <row r="241" spans="1:15" x14ac:dyDescent="0.35">
      <c r="A241" s="1">
        <v>235</v>
      </c>
      <c r="B241" s="17">
        <f>'[1]Berekening tarief 2026'!K243</f>
        <v>38.040000000000006</v>
      </c>
      <c r="C241" s="17">
        <f>'[1]Berekening tarief 2026'!L243</f>
        <v>0</v>
      </c>
      <c r="D241" s="17">
        <f t="shared" si="30"/>
        <v>22.824000000000002</v>
      </c>
      <c r="E241" s="17">
        <f t="shared" si="31"/>
        <v>22.824000000000002</v>
      </c>
      <c r="F241" s="17">
        <f t="shared" si="32"/>
        <v>30.432000000000006</v>
      </c>
      <c r="G241" s="17">
        <f t="shared" si="33"/>
        <v>30.432000000000006</v>
      </c>
      <c r="H241" s="17">
        <f t="shared" si="34"/>
        <v>76.080000000000013</v>
      </c>
      <c r="I241" s="17">
        <f t="shared" si="35"/>
        <v>76.080000000000013</v>
      </c>
      <c r="L241" s="17">
        <f t="shared" si="36"/>
        <v>45.648000000000003</v>
      </c>
      <c r="M241" s="17">
        <f t="shared" si="37"/>
        <v>45.648000000000003</v>
      </c>
      <c r="N241" s="17">
        <f t="shared" si="38"/>
        <v>60.864000000000011</v>
      </c>
      <c r="O241" s="17">
        <f t="shared" si="39"/>
        <v>60.864000000000011</v>
      </c>
    </row>
    <row r="242" spans="1:15" x14ac:dyDescent="0.35">
      <c r="A242" s="1">
        <v>236</v>
      </c>
      <c r="B242" s="17">
        <f>'[1]Berekening tarief 2026'!K244</f>
        <v>38.06</v>
      </c>
      <c r="C242" s="17">
        <f>'[1]Berekening tarief 2026'!L244</f>
        <v>0</v>
      </c>
      <c r="D242" s="17">
        <f t="shared" si="30"/>
        <v>22.836000000000002</v>
      </c>
      <c r="E242" s="17">
        <f t="shared" si="31"/>
        <v>22.836000000000002</v>
      </c>
      <c r="F242" s="17">
        <f t="shared" si="32"/>
        <v>30.448000000000004</v>
      </c>
      <c r="G242" s="17">
        <f t="shared" si="33"/>
        <v>30.448000000000004</v>
      </c>
      <c r="H242" s="17">
        <f t="shared" si="34"/>
        <v>76.12</v>
      </c>
      <c r="I242" s="17">
        <f t="shared" si="35"/>
        <v>76.12</v>
      </c>
      <c r="L242" s="17">
        <f t="shared" si="36"/>
        <v>45.672000000000004</v>
      </c>
      <c r="M242" s="17">
        <f t="shared" si="37"/>
        <v>45.672000000000004</v>
      </c>
      <c r="N242" s="17">
        <f t="shared" si="38"/>
        <v>60.896000000000008</v>
      </c>
      <c r="O242" s="17">
        <f t="shared" si="39"/>
        <v>60.896000000000008</v>
      </c>
    </row>
    <row r="243" spans="1:15" x14ac:dyDescent="0.35">
      <c r="A243" s="1">
        <v>237</v>
      </c>
      <c r="B243" s="17">
        <f>'[1]Berekening tarief 2026'!K245</f>
        <v>38.080000000000005</v>
      </c>
      <c r="C243" s="17">
        <f>'[1]Berekening tarief 2026'!L245</f>
        <v>0</v>
      </c>
      <c r="D243" s="17">
        <f t="shared" si="30"/>
        <v>22.848000000000003</v>
      </c>
      <c r="E243" s="17">
        <f t="shared" si="31"/>
        <v>22.848000000000003</v>
      </c>
      <c r="F243" s="17">
        <f t="shared" si="32"/>
        <v>30.464000000000006</v>
      </c>
      <c r="G243" s="17">
        <f t="shared" si="33"/>
        <v>30.464000000000006</v>
      </c>
      <c r="H243" s="17">
        <f t="shared" si="34"/>
        <v>76.160000000000011</v>
      </c>
      <c r="I243" s="17">
        <f t="shared" si="35"/>
        <v>76.160000000000011</v>
      </c>
      <c r="L243" s="17">
        <f t="shared" si="36"/>
        <v>45.696000000000005</v>
      </c>
      <c r="M243" s="17">
        <f t="shared" si="37"/>
        <v>45.696000000000005</v>
      </c>
      <c r="N243" s="17">
        <f t="shared" si="38"/>
        <v>60.928000000000011</v>
      </c>
      <c r="O243" s="17">
        <f t="shared" si="39"/>
        <v>60.928000000000011</v>
      </c>
    </row>
    <row r="244" spans="1:15" x14ac:dyDescent="0.35">
      <c r="A244" s="1">
        <v>238</v>
      </c>
      <c r="B244" s="17">
        <f>'[1]Berekening tarief 2026'!K246</f>
        <v>38.1</v>
      </c>
      <c r="C244" s="17">
        <f>'[1]Berekening tarief 2026'!L246</f>
        <v>0</v>
      </c>
      <c r="D244" s="17">
        <f t="shared" si="30"/>
        <v>22.86</v>
      </c>
      <c r="E244" s="17">
        <f t="shared" si="31"/>
        <v>22.86</v>
      </c>
      <c r="F244" s="17">
        <f t="shared" si="32"/>
        <v>30.480000000000004</v>
      </c>
      <c r="G244" s="17">
        <f t="shared" si="33"/>
        <v>30.480000000000004</v>
      </c>
      <c r="H244" s="17">
        <f t="shared" si="34"/>
        <v>76.2</v>
      </c>
      <c r="I244" s="17">
        <f t="shared" si="35"/>
        <v>76.2</v>
      </c>
      <c r="L244" s="17">
        <f t="shared" si="36"/>
        <v>45.72</v>
      </c>
      <c r="M244" s="17">
        <f t="shared" si="37"/>
        <v>45.72</v>
      </c>
      <c r="N244" s="17">
        <f t="shared" si="38"/>
        <v>60.960000000000008</v>
      </c>
      <c r="O244" s="17">
        <f t="shared" si="39"/>
        <v>60.960000000000008</v>
      </c>
    </row>
    <row r="245" spans="1:15" x14ac:dyDescent="0.35">
      <c r="A245" s="1">
        <v>239</v>
      </c>
      <c r="B245" s="17">
        <f>'[1]Berekening tarief 2026'!K247</f>
        <v>38.120000000000005</v>
      </c>
      <c r="C245" s="17">
        <f>'[1]Berekening tarief 2026'!L247</f>
        <v>0</v>
      </c>
      <c r="D245" s="17">
        <f t="shared" si="30"/>
        <v>22.872000000000003</v>
      </c>
      <c r="E245" s="17">
        <f t="shared" si="31"/>
        <v>22.872000000000003</v>
      </c>
      <c r="F245" s="17">
        <f t="shared" si="32"/>
        <v>30.496000000000006</v>
      </c>
      <c r="G245" s="17">
        <f t="shared" si="33"/>
        <v>30.496000000000006</v>
      </c>
      <c r="H245" s="17">
        <f t="shared" si="34"/>
        <v>76.240000000000009</v>
      </c>
      <c r="I245" s="17">
        <f t="shared" si="35"/>
        <v>76.240000000000009</v>
      </c>
      <c r="L245" s="17">
        <f t="shared" si="36"/>
        <v>45.744000000000007</v>
      </c>
      <c r="M245" s="17">
        <f t="shared" si="37"/>
        <v>45.744000000000007</v>
      </c>
      <c r="N245" s="17">
        <f t="shared" si="38"/>
        <v>60.992000000000012</v>
      </c>
      <c r="O245" s="17">
        <f t="shared" si="39"/>
        <v>60.992000000000012</v>
      </c>
    </row>
    <row r="246" spans="1:15" x14ac:dyDescent="0.35">
      <c r="A246" s="1">
        <v>240</v>
      </c>
      <c r="B246" s="17">
        <f>'[1]Berekening tarief 2026'!K248</f>
        <v>38.269999999999996</v>
      </c>
      <c r="C246" s="17">
        <f>'[1]Berekening tarief 2026'!L248</f>
        <v>0</v>
      </c>
      <c r="D246" s="17">
        <f t="shared" si="30"/>
        <v>22.961999999999996</v>
      </c>
      <c r="E246" s="17">
        <f t="shared" si="31"/>
        <v>22.961999999999996</v>
      </c>
      <c r="F246" s="17">
        <f t="shared" si="32"/>
        <v>30.616</v>
      </c>
      <c r="G246" s="17">
        <f t="shared" si="33"/>
        <v>30.616</v>
      </c>
      <c r="H246" s="17">
        <f t="shared" si="34"/>
        <v>76.539999999999992</v>
      </c>
      <c r="I246" s="17">
        <f t="shared" si="35"/>
        <v>76.539999999999992</v>
      </c>
      <c r="L246" s="17">
        <f t="shared" si="36"/>
        <v>45.923999999999992</v>
      </c>
      <c r="M246" s="17">
        <f t="shared" si="37"/>
        <v>45.923999999999992</v>
      </c>
      <c r="N246" s="17">
        <f t="shared" si="38"/>
        <v>61.231999999999999</v>
      </c>
      <c r="O246" s="17">
        <f t="shared" si="39"/>
        <v>61.231999999999999</v>
      </c>
    </row>
    <row r="247" spans="1:15" x14ac:dyDescent="0.35">
      <c r="A247" s="1">
        <v>241</v>
      </c>
      <c r="B247" s="17">
        <f>'[1]Berekening tarief 2026'!K249</f>
        <v>38.29</v>
      </c>
      <c r="C247" s="17">
        <f>'[1]Berekening tarief 2026'!L249</f>
        <v>0</v>
      </c>
      <c r="D247" s="17">
        <f t="shared" si="30"/>
        <v>22.974</v>
      </c>
      <c r="E247" s="17">
        <f t="shared" si="31"/>
        <v>22.974</v>
      </c>
      <c r="F247" s="17">
        <f t="shared" si="32"/>
        <v>30.632000000000001</v>
      </c>
      <c r="G247" s="17">
        <f t="shared" si="33"/>
        <v>30.632000000000001</v>
      </c>
      <c r="H247" s="17">
        <f t="shared" si="34"/>
        <v>76.58</v>
      </c>
      <c r="I247" s="17">
        <f t="shared" si="35"/>
        <v>76.58</v>
      </c>
      <c r="L247" s="17">
        <f t="shared" si="36"/>
        <v>45.948</v>
      </c>
      <c r="M247" s="17">
        <f t="shared" si="37"/>
        <v>45.948</v>
      </c>
      <c r="N247" s="17">
        <f t="shared" si="38"/>
        <v>61.264000000000003</v>
      </c>
      <c r="O247" s="17">
        <f t="shared" si="39"/>
        <v>61.264000000000003</v>
      </c>
    </row>
    <row r="248" spans="1:15" x14ac:dyDescent="0.35">
      <c r="A248" s="1">
        <v>242</v>
      </c>
      <c r="B248" s="17">
        <f>'[1]Berekening tarief 2026'!K250</f>
        <v>38.31</v>
      </c>
      <c r="C248" s="17">
        <f>'[1]Berekening tarief 2026'!L250</f>
        <v>0</v>
      </c>
      <c r="D248" s="17">
        <f t="shared" si="30"/>
        <v>22.986000000000001</v>
      </c>
      <c r="E248" s="17">
        <f t="shared" si="31"/>
        <v>22.986000000000001</v>
      </c>
      <c r="F248" s="17">
        <f t="shared" si="32"/>
        <v>30.648000000000003</v>
      </c>
      <c r="G248" s="17">
        <f t="shared" si="33"/>
        <v>30.648000000000003</v>
      </c>
      <c r="H248" s="17">
        <f t="shared" si="34"/>
        <v>76.62</v>
      </c>
      <c r="I248" s="17">
        <f t="shared" si="35"/>
        <v>76.62</v>
      </c>
      <c r="L248" s="17">
        <f t="shared" si="36"/>
        <v>45.972000000000001</v>
      </c>
      <c r="M248" s="17">
        <f t="shared" si="37"/>
        <v>45.972000000000001</v>
      </c>
      <c r="N248" s="17">
        <f t="shared" si="38"/>
        <v>61.296000000000006</v>
      </c>
      <c r="O248" s="17">
        <f t="shared" si="39"/>
        <v>61.296000000000006</v>
      </c>
    </row>
    <row r="249" spans="1:15" x14ac:dyDescent="0.35">
      <c r="A249" s="1">
        <v>243</v>
      </c>
      <c r="B249" s="17">
        <f>'[1]Berekening tarief 2026'!K251</f>
        <v>38.33</v>
      </c>
      <c r="C249" s="17">
        <f>'[1]Berekening tarief 2026'!L251</f>
        <v>0</v>
      </c>
      <c r="D249" s="17">
        <f t="shared" si="30"/>
        <v>22.997999999999998</v>
      </c>
      <c r="E249" s="17">
        <f t="shared" si="31"/>
        <v>22.997999999999998</v>
      </c>
      <c r="F249" s="17">
        <f t="shared" si="32"/>
        <v>30.664000000000001</v>
      </c>
      <c r="G249" s="17">
        <f t="shared" si="33"/>
        <v>30.664000000000001</v>
      </c>
      <c r="H249" s="17">
        <f t="shared" si="34"/>
        <v>76.66</v>
      </c>
      <c r="I249" s="17">
        <f t="shared" si="35"/>
        <v>76.66</v>
      </c>
      <c r="L249" s="17">
        <f t="shared" si="36"/>
        <v>45.995999999999995</v>
      </c>
      <c r="M249" s="17">
        <f t="shared" si="37"/>
        <v>45.995999999999995</v>
      </c>
      <c r="N249" s="17">
        <f t="shared" si="38"/>
        <v>61.328000000000003</v>
      </c>
      <c r="O249" s="17">
        <f t="shared" si="39"/>
        <v>61.328000000000003</v>
      </c>
    </row>
    <row r="250" spans="1:15" x14ac:dyDescent="0.35">
      <c r="A250" s="1">
        <v>244</v>
      </c>
      <c r="B250" s="17">
        <f>'[1]Berekening tarief 2026'!K252</f>
        <v>38.470000000000006</v>
      </c>
      <c r="C250" s="17">
        <f>'[1]Berekening tarief 2026'!L252</f>
        <v>0</v>
      </c>
      <c r="D250" s="17">
        <f t="shared" si="30"/>
        <v>23.082000000000004</v>
      </c>
      <c r="E250" s="17">
        <f t="shared" si="31"/>
        <v>23.082000000000004</v>
      </c>
      <c r="F250" s="17">
        <f t="shared" si="32"/>
        <v>30.776000000000007</v>
      </c>
      <c r="G250" s="17">
        <f t="shared" si="33"/>
        <v>30.776000000000007</v>
      </c>
      <c r="H250" s="17">
        <f t="shared" si="34"/>
        <v>76.940000000000012</v>
      </c>
      <c r="I250" s="17">
        <f t="shared" si="35"/>
        <v>76.940000000000012</v>
      </c>
      <c r="L250" s="17">
        <f t="shared" si="36"/>
        <v>46.164000000000009</v>
      </c>
      <c r="M250" s="17">
        <f t="shared" si="37"/>
        <v>46.164000000000009</v>
      </c>
      <c r="N250" s="17">
        <f t="shared" si="38"/>
        <v>61.552000000000014</v>
      </c>
      <c r="O250" s="17">
        <f t="shared" si="39"/>
        <v>61.552000000000014</v>
      </c>
    </row>
    <row r="251" spans="1:15" x14ac:dyDescent="0.35">
      <c r="A251" s="1">
        <v>245</v>
      </c>
      <c r="B251" s="17">
        <f>'[1]Berekening tarief 2026'!K253</f>
        <v>38.49</v>
      </c>
      <c r="C251" s="17">
        <f>'[1]Berekening tarief 2026'!L253</f>
        <v>0</v>
      </c>
      <c r="D251" s="17">
        <f t="shared" si="30"/>
        <v>23.094000000000001</v>
      </c>
      <c r="E251" s="17">
        <f t="shared" si="31"/>
        <v>23.094000000000001</v>
      </c>
      <c r="F251" s="17">
        <f t="shared" si="32"/>
        <v>30.792000000000002</v>
      </c>
      <c r="G251" s="17">
        <f t="shared" si="33"/>
        <v>30.792000000000002</v>
      </c>
      <c r="H251" s="17">
        <f t="shared" si="34"/>
        <v>76.98</v>
      </c>
      <c r="I251" s="17">
        <f t="shared" si="35"/>
        <v>76.98</v>
      </c>
      <c r="L251" s="17">
        <f t="shared" si="36"/>
        <v>46.188000000000002</v>
      </c>
      <c r="M251" s="17">
        <f t="shared" si="37"/>
        <v>46.188000000000002</v>
      </c>
      <c r="N251" s="17">
        <f t="shared" si="38"/>
        <v>61.584000000000003</v>
      </c>
      <c r="O251" s="17">
        <f t="shared" si="39"/>
        <v>61.584000000000003</v>
      </c>
    </row>
    <row r="252" spans="1:15" x14ac:dyDescent="0.35">
      <c r="A252" s="1">
        <v>246</v>
      </c>
      <c r="B252" s="17">
        <f>'[1]Berekening tarief 2026'!K254</f>
        <v>38.510000000000005</v>
      </c>
      <c r="C252" s="17">
        <f>'[1]Berekening tarief 2026'!L254</f>
        <v>0</v>
      </c>
      <c r="D252" s="17">
        <f t="shared" si="30"/>
        <v>23.106000000000002</v>
      </c>
      <c r="E252" s="17">
        <f t="shared" si="31"/>
        <v>23.106000000000002</v>
      </c>
      <c r="F252" s="17">
        <f t="shared" si="32"/>
        <v>30.808000000000007</v>
      </c>
      <c r="G252" s="17">
        <f t="shared" si="33"/>
        <v>30.808000000000007</v>
      </c>
      <c r="H252" s="17">
        <f t="shared" si="34"/>
        <v>77.02000000000001</v>
      </c>
      <c r="I252" s="17">
        <f t="shared" si="35"/>
        <v>77.02000000000001</v>
      </c>
      <c r="L252" s="17">
        <f t="shared" si="36"/>
        <v>46.212000000000003</v>
      </c>
      <c r="M252" s="17">
        <f t="shared" si="37"/>
        <v>46.212000000000003</v>
      </c>
      <c r="N252" s="17">
        <f t="shared" si="38"/>
        <v>61.616000000000014</v>
      </c>
      <c r="O252" s="17">
        <f t="shared" si="39"/>
        <v>61.616000000000014</v>
      </c>
    </row>
    <row r="253" spans="1:15" x14ac:dyDescent="0.35">
      <c r="A253" s="1">
        <v>247</v>
      </c>
      <c r="B253" s="17">
        <f>'[1]Berekening tarief 2026'!K255</f>
        <v>38.53</v>
      </c>
      <c r="C253" s="17">
        <f>'[1]Berekening tarief 2026'!L255</f>
        <v>0</v>
      </c>
      <c r="D253" s="17">
        <f t="shared" si="30"/>
        <v>23.117999999999999</v>
      </c>
      <c r="E253" s="17">
        <f t="shared" si="31"/>
        <v>23.117999999999999</v>
      </c>
      <c r="F253" s="17">
        <f t="shared" si="32"/>
        <v>30.824000000000002</v>
      </c>
      <c r="G253" s="17">
        <f t="shared" si="33"/>
        <v>30.824000000000002</v>
      </c>
      <c r="H253" s="17">
        <f t="shared" si="34"/>
        <v>77.06</v>
      </c>
      <c r="I253" s="17">
        <f t="shared" si="35"/>
        <v>77.06</v>
      </c>
      <c r="L253" s="17">
        <f t="shared" si="36"/>
        <v>46.235999999999997</v>
      </c>
      <c r="M253" s="17">
        <f t="shared" si="37"/>
        <v>46.235999999999997</v>
      </c>
      <c r="N253" s="17">
        <f t="shared" si="38"/>
        <v>61.648000000000003</v>
      </c>
      <c r="O253" s="17">
        <f t="shared" si="39"/>
        <v>61.648000000000003</v>
      </c>
    </row>
    <row r="254" spans="1:15" x14ac:dyDescent="0.35">
      <c r="A254" s="1">
        <v>248</v>
      </c>
      <c r="B254" s="17">
        <f>'[1]Berekening tarief 2026'!K256</f>
        <v>38.69</v>
      </c>
      <c r="C254" s="17">
        <f>'[1]Berekening tarief 2026'!L256</f>
        <v>0</v>
      </c>
      <c r="D254" s="17">
        <f t="shared" si="30"/>
        <v>23.213999999999999</v>
      </c>
      <c r="E254" s="17">
        <f t="shared" si="31"/>
        <v>23.213999999999999</v>
      </c>
      <c r="F254" s="17">
        <f t="shared" si="32"/>
        <v>30.951999999999998</v>
      </c>
      <c r="G254" s="17">
        <f t="shared" si="33"/>
        <v>30.951999999999998</v>
      </c>
      <c r="H254" s="17">
        <f t="shared" si="34"/>
        <v>77.38</v>
      </c>
      <c r="I254" s="17">
        <f t="shared" si="35"/>
        <v>77.38</v>
      </c>
      <c r="L254" s="17">
        <f t="shared" si="36"/>
        <v>46.427999999999997</v>
      </c>
      <c r="M254" s="17">
        <f t="shared" si="37"/>
        <v>46.427999999999997</v>
      </c>
      <c r="N254" s="17">
        <f t="shared" si="38"/>
        <v>61.903999999999996</v>
      </c>
      <c r="O254" s="17">
        <f t="shared" si="39"/>
        <v>61.903999999999996</v>
      </c>
    </row>
    <row r="255" spans="1:15" x14ac:dyDescent="0.35">
      <c r="A255" s="1">
        <v>249</v>
      </c>
      <c r="B255" s="17">
        <f>'[1]Berekening tarief 2026'!K257</f>
        <v>38.709999999999994</v>
      </c>
      <c r="C255" s="17">
        <f>'[1]Berekening tarief 2026'!L257</f>
        <v>0</v>
      </c>
      <c r="D255" s="17">
        <f t="shared" si="30"/>
        <v>23.225999999999996</v>
      </c>
      <c r="E255" s="17">
        <f t="shared" si="31"/>
        <v>23.225999999999996</v>
      </c>
      <c r="F255" s="17">
        <f t="shared" si="32"/>
        <v>30.967999999999996</v>
      </c>
      <c r="G255" s="17">
        <f t="shared" si="33"/>
        <v>30.967999999999996</v>
      </c>
      <c r="H255" s="17">
        <f t="shared" si="34"/>
        <v>77.419999999999987</v>
      </c>
      <c r="I255" s="17">
        <f t="shared" si="35"/>
        <v>77.419999999999987</v>
      </c>
      <c r="L255" s="17">
        <f t="shared" si="36"/>
        <v>46.451999999999991</v>
      </c>
      <c r="M255" s="17">
        <f t="shared" si="37"/>
        <v>46.451999999999991</v>
      </c>
      <c r="N255" s="17">
        <f t="shared" si="38"/>
        <v>61.935999999999993</v>
      </c>
      <c r="O255" s="17">
        <f t="shared" si="39"/>
        <v>61.935999999999993</v>
      </c>
    </row>
    <row r="256" spans="1:15" x14ac:dyDescent="0.35">
      <c r="A256" s="1">
        <v>250</v>
      </c>
      <c r="B256" s="17">
        <f>'[1]Berekening tarief 2026'!K258</f>
        <v>38.729999999999997</v>
      </c>
      <c r="C256" s="17">
        <f>'[1]Berekening tarief 2026'!L258</f>
        <v>0</v>
      </c>
      <c r="D256" s="17">
        <f t="shared" si="30"/>
        <v>23.237999999999996</v>
      </c>
      <c r="E256" s="17">
        <f t="shared" si="31"/>
        <v>23.237999999999996</v>
      </c>
      <c r="F256" s="17">
        <f t="shared" si="32"/>
        <v>30.983999999999998</v>
      </c>
      <c r="G256" s="17">
        <f t="shared" si="33"/>
        <v>30.983999999999998</v>
      </c>
      <c r="H256" s="17">
        <f t="shared" si="34"/>
        <v>77.459999999999994</v>
      </c>
      <c r="I256" s="17">
        <f t="shared" si="35"/>
        <v>77.459999999999994</v>
      </c>
      <c r="L256" s="17">
        <f t="shared" si="36"/>
        <v>46.475999999999992</v>
      </c>
      <c r="M256" s="17">
        <f t="shared" si="37"/>
        <v>46.475999999999992</v>
      </c>
      <c r="N256" s="17">
        <f t="shared" si="38"/>
        <v>61.967999999999996</v>
      </c>
      <c r="O256" s="17">
        <f t="shared" si="39"/>
        <v>61.967999999999996</v>
      </c>
    </row>
    <row r="257" spans="1:15" x14ac:dyDescent="0.35">
      <c r="A257" s="1">
        <v>999</v>
      </c>
      <c r="B257" s="17">
        <f>'[1]Berekening tarief 2026'!K259</f>
        <v>38.729999999999997</v>
      </c>
      <c r="C257" s="17">
        <f>'[1]Berekening tarief 2026'!L259</f>
        <v>0</v>
      </c>
      <c r="D257" s="17">
        <f t="shared" si="30"/>
        <v>23.237999999999996</v>
      </c>
      <c r="E257" s="17">
        <f t="shared" si="31"/>
        <v>23.237999999999996</v>
      </c>
      <c r="F257" s="17">
        <f t="shared" si="32"/>
        <v>30.983999999999998</v>
      </c>
      <c r="G257" s="17">
        <f t="shared" si="33"/>
        <v>30.983999999999998</v>
      </c>
      <c r="H257" s="17">
        <f t="shared" si="34"/>
        <v>77.459999999999994</v>
      </c>
      <c r="I257" s="17">
        <f t="shared" si="35"/>
        <v>77.459999999999994</v>
      </c>
      <c r="L257" s="17">
        <f t="shared" si="36"/>
        <v>46.475999999999992</v>
      </c>
      <c r="M257" s="17">
        <f t="shared" si="37"/>
        <v>46.475999999999992</v>
      </c>
      <c r="N257" s="17">
        <f t="shared" si="38"/>
        <v>61.967999999999996</v>
      </c>
      <c r="O257" s="17">
        <f t="shared" si="39"/>
        <v>61.967999999999996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Heere, Jordi</dc:creator>
  <cp:lastModifiedBy>Heere, Jordi</cp:lastModifiedBy>
  <dcterms:created xsi:type="dcterms:W3CDTF">2026-02-06T13:10:55Z</dcterms:created>
  <dcterms:modified xsi:type="dcterms:W3CDTF">2026-02-06T13:18:15Z</dcterms:modified>
</cp:coreProperties>
</file>